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0" windowWidth="7350" windowHeight="8820" activeTab="0"/>
  </bookViews>
  <sheets>
    <sheet name="IP - Monthly Scale" sheetId="1" r:id="rId1"/>
    <sheet name="IP - Annual Scale" sheetId="2" r:id="rId2"/>
  </sheets>
  <definedNames>
    <definedName name="__123Graph_AGRAPH1" localSheetId="1" hidden="1">'IP - Annual Scale'!#REF!</definedName>
  </definedNames>
  <calcPr fullCalcOnLoad="1"/>
</workbook>
</file>

<file path=xl/sharedStrings.xml><?xml version="1.0" encoding="utf-8"?>
<sst xmlns="http://schemas.openxmlformats.org/spreadsheetml/2006/main" count="40" uniqueCount="22">
  <si>
    <t>Poverty</t>
  </si>
  <si>
    <t>Level</t>
  </si>
  <si>
    <t>&lt; 125%</t>
  </si>
  <si>
    <t>Family</t>
  </si>
  <si>
    <t>Income</t>
  </si>
  <si>
    <t>Size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</si>
  <si>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</si>
  <si>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</si>
  <si>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</si>
  <si>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</si>
  <si>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</si>
  <si>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</si>
  <si>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</si>
  <si>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</si>
  <si>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</si>
  <si>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</si>
  <si>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Family of one</t>
  </si>
  <si>
    <t>Each additional family member</t>
  </si>
  <si>
    <t>CO-PAY</t>
  </si>
  <si>
    <t>None</t>
  </si>
  <si>
    <t>Monthly</t>
  </si>
  <si>
    <t>Annual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</si>
</sst>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* #,##0.000_);_(* \(#,##0.000\);_(* &quot;-&quot;??_);_(@_)"/>
    <numFmt numFmtId="174" formatCode="_(* #,##0.0000_);_(* \(#,##0.000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sz val="14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u val="single"/>
      <sz val="12"/>
      <name val="Arial MT"/>
      <family val="0"/>
    </font>
    <font>
      <b/>
      <i/>
      <sz val="12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5" fontId="0" fillId="0" borderId="0" xfId="0" applyAlignment="1">
      <alignment/>
    </xf>
    <xf numFmtId="5" fontId="9" fillId="0" borderId="0" xfId="0" applyFont="1" applyFill="1" applyAlignment="1">
      <alignment/>
    </xf>
    <xf numFmtId="5" fontId="9" fillId="0" borderId="0" xfId="0" applyFont="1" applyFill="1" applyAlignment="1">
      <alignment horizontal="center"/>
    </xf>
    <xf numFmtId="5" fontId="9" fillId="0" borderId="0" xfId="0" applyFont="1" applyFill="1" applyAlignment="1">
      <alignment horizontal="right"/>
    </xf>
    <xf numFmtId="5" fontId="7" fillId="0" borderId="10" xfId="0" applyFont="1" applyFill="1" applyBorder="1" applyAlignment="1">
      <alignment horizontal="center"/>
    </xf>
    <xf numFmtId="9" fontId="6" fillId="0" borderId="11" xfId="59" applyFont="1" applyFill="1" applyBorder="1" applyAlignment="1">
      <alignment horizontal="center"/>
    </xf>
    <xf numFmtId="5" fontId="7" fillId="0" borderId="0" xfId="0" applyFont="1" applyFill="1" applyAlignment="1">
      <alignment/>
    </xf>
    <xf numFmtId="5" fontId="7" fillId="0" borderId="11" xfId="0" applyFont="1" applyFill="1" applyBorder="1" applyAlignment="1">
      <alignment/>
    </xf>
    <xf numFmtId="5" fontId="7" fillId="0" borderId="0" xfId="0" applyFont="1" applyFill="1" applyAlignment="1">
      <alignment horizontal="center"/>
    </xf>
    <xf numFmtId="5" fontId="8" fillId="0" borderId="0" xfId="0" applyFont="1" applyFill="1" applyAlignment="1">
      <alignment/>
    </xf>
    <xf numFmtId="5" fontId="7" fillId="0" borderId="0" xfId="0" applyFont="1" applyFill="1" applyAlignment="1">
      <alignment horizontal="right"/>
    </xf>
    <xf numFmtId="9" fontId="7" fillId="32" borderId="12" xfId="0" applyNumberFormat="1" applyFont="1" applyFill="1" applyBorder="1" applyAlignment="1" applyProtection="1">
      <alignment/>
      <protection/>
    </xf>
    <xf numFmtId="7" fontId="7" fillId="0" borderId="11" xfId="0" applyNumberFormat="1" applyFont="1" applyFill="1" applyBorder="1" applyAlignment="1" applyProtection="1">
      <alignment/>
      <protection/>
    </xf>
    <xf numFmtId="5" fontId="7" fillId="32" borderId="13" xfId="0" applyNumberFormat="1" applyFont="1" applyFill="1" applyBorder="1" applyAlignment="1" applyProtection="1">
      <alignment/>
      <protection/>
    </xf>
    <xf numFmtId="5" fontId="7" fillId="0" borderId="11" xfId="0" applyNumberFormat="1" applyFont="1" applyFill="1" applyBorder="1" applyAlignment="1" applyProtection="1">
      <alignment/>
      <protection/>
    </xf>
    <xf numFmtId="5" fontId="9" fillId="0" borderId="14" xfId="0" applyFont="1" applyFill="1" applyBorder="1" applyAlignment="1">
      <alignment/>
    </xf>
    <xf numFmtId="5" fontId="9" fillId="0" borderId="15" xfId="0" applyFont="1" applyFill="1" applyBorder="1" applyAlignment="1">
      <alignment horizontal="center"/>
    </xf>
    <xf numFmtId="5" fontId="7" fillId="0" borderId="14" xfId="0" applyFont="1" applyFill="1" applyBorder="1" applyAlignment="1">
      <alignment/>
    </xf>
    <xf numFmtId="5" fontId="9" fillId="0" borderId="14" xfId="0" applyFont="1" applyFill="1" applyBorder="1" applyAlignment="1">
      <alignment horizontal="center"/>
    </xf>
    <xf numFmtId="5" fontId="5" fillId="0" borderId="16" xfId="0" applyFont="1" applyFill="1" applyBorder="1" applyAlignment="1">
      <alignment horizontal="center"/>
    </xf>
    <xf numFmtId="5" fontId="7" fillId="0" borderId="17" xfId="0" applyFont="1" applyFill="1" applyBorder="1" applyAlignment="1">
      <alignment/>
    </xf>
    <xf numFmtId="9" fontId="6" fillId="0" borderId="18" xfId="59" applyFont="1" applyFill="1" applyBorder="1" applyAlignment="1">
      <alignment horizontal="center"/>
    </xf>
    <xf numFmtId="5" fontId="7" fillId="0" borderId="18" xfId="0" applyFont="1" applyFill="1" applyBorder="1" applyAlignment="1">
      <alignment/>
    </xf>
    <xf numFmtId="5" fontId="7" fillId="0" borderId="19" xfId="0" applyFont="1" applyFill="1" applyBorder="1" applyAlignment="1">
      <alignment horizontal="center"/>
    </xf>
    <xf numFmtId="9" fontId="7" fillId="32" borderId="20" xfId="0" applyNumberFormat="1" applyFont="1" applyFill="1" applyBorder="1" applyAlignment="1" applyProtection="1">
      <alignment/>
      <protection/>
    </xf>
    <xf numFmtId="5" fontId="7" fillId="32" borderId="21" xfId="0" applyNumberFormat="1" applyFont="1" applyFill="1" applyBorder="1" applyAlignment="1" applyProtection="1">
      <alignment/>
      <protection/>
    </xf>
    <xf numFmtId="5" fontId="9" fillId="0" borderId="15" xfId="0" applyNumberFormat="1" applyFont="1" applyFill="1" applyBorder="1" applyAlignment="1">
      <alignment horizontal="center"/>
    </xf>
    <xf numFmtId="176" fontId="7" fillId="0" borderId="16" xfId="44" applyNumberFormat="1" applyFont="1" applyFill="1" applyBorder="1" applyAlignment="1">
      <alignment/>
    </xf>
    <xf numFmtId="9" fontId="7" fillId="32" borderId="12" xfId="0" applyNumberFormat="1" applyFont="1" applyFill="1" applyBorder="1" applyAlignment="1" applyProtection="1">
      <alignment horizontal="center"/>
      <protection/>
    </xf>
    <xf numFmtId="5" fontId="7" fillId="0" borderId="0" xfId="0" applyFont="1" applyFill="1" applyBorder="1" applyAlignment="1">
      <alignment/>
    </xf>
    <xf numFmtId="5" fontId="5" fillId="0" borderId="14" xfId="0" applyFont="1" applyFill="1" applyBorder="1" applyAlignment="1">
      <alignment horizontal="center"/>
    </xf>
    <xf numFmtId="5" fontId="7" fillId="5" borderId="22" xfId="0" applyFont="1" applyFill="1" applyBorder="1" applyAlignment="1">
      <alignment/>
    </xf>
    <xf numFmtId="5" fontId="7" fillId="5" borderId="23" xfId="0" applyFont="1" applyFill="1" applyBorder="1" applyAlignment="1">
      <alignment/>
    </xf>
    <xf numFmtId="5" fontId="7" fillId="5" borderId="24" xfId="0" applyFont="1" applyFill="1" applyBorder="1" applyAlignment="1">
      <alignment/>
    </xf>
    <xf numFmtId="5" fontId="7" fillId="5" borderId="25" xfId="0" applyFont="1" applyFill="1" applyBorder="1" applyAlignment="1">
      <alignment/>
    </xf>
    <xf numFmtId="5" fontId="7" fillId="0" borderId="26" xfId="0" applyFont="1" applyFill="1" applyBorder="1" applyAlignment="1">
      <alignment/>
    </xf>
    <xf numFmtId="5" fontId="7" fillId="32" borderId="27" xfId="0" applyNumberFormat="1" applyFont="1" applyFill="1" applyBorder="1" applyAlignment="1" applyProtection="1">
      <alignment/>
      <protection/>
    </xf>
    <xf numFmtId="5" fontId="7" fillId="32" borderId="28" xfId="0" applyNumberFormat="1" applyFont="1" applyFill="1" applyBorder="1" applyAlignment="1" applyProtection="1">
      <alignment/>
      <protection/>
    </xf>
    <xf numFmtId="5" fontId="7" fillId="0" borderId="29" xfId="0" applyFont="1" applyFill="1" applyBorder="1" applyAlignment="1">
      <alignment/>
    </xf>
    <xf numFmtId="5" fontId="7" fillId="0" borderId="30" xfId="0" applyFont="1" applyFill="1" applyBorder="1" applyAlignment="1">
      <alignment/>
    </xf>
    <xf numFmtId="5" fontId="7" fillId="0" borderId="17" xfId="0" applyFont="1" applyFill="1" applyBorder="1" applyAlignment="1">
      <alignment horizontal="center"/>
    </xf>
    <xf numFmtId="9" fontId="7" fillId="0" borderId="11" xfId="59" applyFont="1" applyFill="1" applyBorder="1" applyAlignment="1">
      <alignment horizontal="center"/>
    </xf>
    <xf numFmtId="5" fontId="7" fillId="32" borderId="31" xfId="0" applyNumberFormat="1" applyFont="1" applyFill="1" applyBorder="1" applyAlignment="1" applyProtection="1">
      <alignment/>
      <protection/>
    </xf>
    <xf numFmtId="5" fontId="7" fillId="32" borderId="32" xfId="0" applyNumberFormat="1" applyFont="1" applyFill="1" applyBorder="1" applyAlignment="1" applyProtection="1">
      <alignment/>
      <protection/>
    </xf>
    <xf numFmtId="176" fontId="7" fillId="0" borderId="11" xfId="44" applyNumberFormat="1" applyFont="1" applyFill="1" applyBorder="1" applyAlignment="1">
      <alignment/>
    </xf>
    <xf numFmtId="176" fontId="7" fillId="32" borderId="33" xfId="44" applyNumberFormat="1" applyFont="1" applyFill="1" applyBorder="1" applyAlignment="1" applyProtection="1">
      <alignment/>
      <protection/>
    </xf>
    <xf numFmtId="176" fontId="7" fillId="32" borderId="34" xfId="44" applyNumberFormat="1" applyFont="1" applyFill="1" applyBorder="1" applyAlignment="1" applyProtection="1">
      <alignment/>
      <protection/>
    </xf>
    <xf numFmtId="5" fontId="7" fillId="0" borderId="25" xfId="0" applyFont="1" applyFill="1" applyBorder="1" applyAlignment="1">
      <alignment horizontal="center"/>
    </xf>
    <xf numFmtId="5" fontId="7" fillId="0" borderId="25" xfId="0" applyFont="1" applyFill="1" applyBorder="1" applyAlignment="1">
      <alignment/>
    </xf>
    <xf numFmtId="9" fontId="7" fillId="0" borderId="12" xfId="0" applyNumberFormat="1" applyFont="1" applyFill="1" applyBorder="1" applyAlignment="1" applyProtection="1">
      <alignment horizontal="center"/>
      <protection/>
    </xf>
    <xf numFmtId="5" fontId="7" fillId="0" borderId="13" xfId="0" applyNumberFormat="1" applyFont="1" applyFill="1" applyBorder="1" applyAlignment="1" applyProtection="1">
      <alignment/>
      <protection/>
    </xf>
    <xf numFmtId="176" fontId="7" fillId="0" borderId="13" xfId="44" applyNumberFormat="1" applyFont="1" applyFill="1" applyBorder="1" applyAlignment="1" applyProtection="1">
      <alignment/>
      <protection/>
    </xf>
    <xf numFmtId="5" fontId="7" fillId="0" borderId="21" xfId="0" applyNumberFormat="1" applyFont="1" applyFill="1" applyBorder="1" applyAlignment="1" applyProtection="1">
      <alignment/>
      <protection/>
    </xf>
    <xf numFmtId="176" fontId="7" fillId="0" borderId="21" xfId="44" applyNumberFormat="1" applyFont="1" applyFill="1" applyBorder="1" applyAlignment="1" applyProtection="1">
      <alignment/>
      <protection/>
    </xf>
    <xf numFmtId="5" fontId="7" fillId="32" borderId="25" xfId="0" applyFont="1" applyFill="1" applyBorder="1" applyAlignment="1">
      <alignment/>
    </xf>
    <xf numFmtId="5" fontId="7" fillId="32" borderId="17" xfId="0" applyFont="1" applyFill="1" applyBorder="1" applyAlignment="1">
      <alignment/>
    </xf>
    <xf numFmtId="9" fontId="6" fillId="32" borderId="11" xfId="59" applyFont="1" applyFill="1" applyBorder="1" applyAlignment="1">
      <alignment horizontal="center"/>
    </xf>
    <xf numFmtId="5" fontId="7" fillId="32" borderId="11" xfId="0" applyFont="1" applyFill="1" applyBorder="1" applyAlignment="1">
      <alignment/>
    </xf>
    <xf numFmtId="5" fontId="7" fillId="32" borderId="10" xfId="0" applyFont="1" applyFill="1" applyBorder="1" applyAlignment="1">
      <alignment horizontal="center"/>
    </xf>
    <xf numFmtId="7" fontId="7" fillId="32" borderId="11" xfId="0" applyNumberFormat="1" applyFont="1" applyFill="1" applyBorder="1" applyAlignment="1" applyProtection="1">
      <alignment/>
      <protection/>
    </xf>
    <xf numFmtId="5" fontId="7" fillId="32" borderId="11" xfId="0" applyNumberFormat="1" applyFont="1" applyFill="1" applyBorder="1" applyAlignment="1" applyProtection="1">
      <alignment/>
      <protection/>
    </xf>
    <xf numFmtId="5" fontId="7" fillId="32" borderId="25" xfId="0" applyFont="1" applyFill="1" applyBorder="1" applyAlignment="1">
      <alignment horizontal="center"/>
    </xf>
    <xf numFmtId="9" fontId="6" fillId="32" borderId="18" xfId="59" applyFont="1" applyFill="1" applyBorder="1" applyAlignment="1">
      <alignment horizontal="center"/>
    </xf>
    <xf numFmtId="5" fontId="7" fillId="32" borderId="18" xfId="0" applyFont="1" applyFill="1" applyBorder="1" applyAlignment="1">
      <alignment/>
    </xf>
    <xf numFmtId="5" fontId="7" fillId="32" borderId="19" xfId="0" applyFont="1" applyFill="1" applyBorder="1" applyAlignment="1">
      <alignment horizontal="center"/>
    </xf>
    <xf numFmtId="5" fontId="7" fillId="32" borderId="35" xfId="0" applyFont="1" applyFill="1" applyBorder="1" applyAlignment="1">
      <alignment/>
    </xf>
    <xf numFmtId="5" fontId="7" fillId="32" borderId="0" xfId="0" applyFont="1" applyFill="1" applyBorder="1" applyAlignment="1">
      <alignment/>
    </xf>
    <xf numFmtId="176" fontId="7" fillId="32" borderId="0" xfId="44" applyNumberFormat="1" applyFont="1" applyFill="1" applyBorder="1" applyAlignment="1">
      <alignment/>
    </xf>
    <xf numFmtId="9" fontId="7" fillId="0" borderId="12" xfId="0" applyNumberFormat="1" applyFont="1" applyFill="1" applyBorder="1" applyAlignment="1" applyProtection="1">
      <alignment/>
      <protection/>
    </xf>
    <xf numFmtId="9" fontId="7" fillId="0" borderId="20" xfId="0" applyNumberFormat="1" applyFont="1" applyFill="1" applyBorder="1" applyAlignment="1" applyProtection="1">
      <alignment/>
      <protection/>
    </xf>
    <xf numFmtId="5" fontId="7" fillId="0" borderId="27" xfId="0" applyNumberFormat="1" applyFont="1" applyFill="1" applyBorder="1" applyAlignment="1" applyProtection="1">
      <alignment/>
      <protection/>
    </xf>
    <xf numFmtId="5" fontId="7" fillId="0" borderId="28" xfId="0" applyNumberFormat="1" applyFont="1" applyFill="1" applyBorder="1" applyAlignment="1" applyProtection="1">
      <alignment/>
      <protection/>
    </xf>
    <xf numFmtId="5" fontId="7" fillId="32" borderId="26" xfId="0" applyFont="1" applyFill="1" applyBorder="1" applyAlignment="1">
      <alignment/>
    </xf>
    <xf numFmtId="9" fontId="7" fillId="32" borderId="11" xfId="59" applyFont="1" applyFill="1" applyBorder="1" applyAlignment="1">
      <alignment horizontal="center"/>
    </xf>
    <xf numFmtId="5" fontId="7" fillId="0" borderId="35" xfId="0" applyFont="1" applyFill="1" applyBorder="1" applyAlignment="1">
      <alignment/>
    </xf>
    <xf numFmtId="5" fontId="7" fillId="0" borderId="0" xfId="0" applyFont="1" applyFill="1" applyBorder="1" applyAlignment="1">
      <alignment horizontal="center"/>
    </xf>
    <xf numFmtId="176" fontId="7" fillId="0" borderId="35" xfId="44" applyNumberFormat="1" applyFont="1" applyFill="1" applyBorder="1" applyAlignment="1">
      <alignment/>
    </xf>
    <xf numFmtId="176" fontId="7" fillId="0" borderId="32" xfId="44" applyNumberFormat="1" applyFont="1" applyFill="1" applyBorder="1" applyAlignment="1" applyProtection="1">
      <alignment/>
      <protection/>
    </xf>
    <xf numFmtId="176" fontId="7" fillId="0" borderId="31" xfId="44" applyNumberFormat="1" applyFont="1" applyFill="1" applyBorder="1" applyAlignment="1" applyProtection="1">
      <alignment/>
      <protection/>
    </xf>
    <xf numFmtId="5" fontId="7" fillId="0" borderId="14" xfId="0" applyFont="1" applyFill="1" applyBorder="1" applyAlignment="1">
      <alignment horizontal="center"/>
    </xf>
    <xf numFmtId="9" fontId="7" fillId="0" borderId="15" xfId="0" applyNumberFormat="1" applyFont="1" applyFill="1" applyBorder="1" applyAlignment="1" applyProtection="1">
      <alignment horizontal="center"/>
      <protection/>
    </xf>
    <xf numFmtId="5" fontId="7" fillId="32" borderId="36" xfId="0" applyFont="1" applyFill="1" applyBorder="1" applyAlignment="1">
      <alignment horizontal="center"/>
    </xf>
    <xf numFmtId="9" fontId="7" fillId="32" borderId="37" xfId="0" applyNumberFormat="1" applyFont="1" applyFill="1" applyBorder="1" applyAlignment="1" applyProtection="1">
      <alignment horizontal="center"/>
      <protection/>
    </xf>
    <xf numFmtId="5" fontId="7" fillId="32" borderId="14" xfId="0" applyFont="1" applyFill="1" applyBorder="1" applyAlignment="1">
      <alignment horizontal="center"/>
    </xf>
    <xf numFmtId="9" fontId="7" fillId="32" borderId="15" xfId="0" applyNumberFormat="1" applyFont="1" applyFill="1" applyBorder="1" applyAlignment="1" applyProtection="1">
      <alignment horizontal="center"/>
      <protection/>
    </xf>
    <xf numFmtId="9" fontId="7" fillId="32" borderId="38" xfId="0" applyNumberFormat="1" applyFont="1" applyFill="1" applyBorder="1" applyAlignment="1" applyProtection="1">
      <alignment horizontal="center"/>
      <protection/>
    </xf>
    <xf numFmtId="5" fontId="7" fillId="32" borderId="39" xfId="0" applyFont="1" applyFill="1" applyBorder="1" applyAlignment="1">
      <alignment horizontal="center"/>
    </xf>
    <xf numFmtId="5" fontId="7" fillId="0" borderId="40" xfId="0" applyFont="1" applyFill="1" applyBorder="1" applyAlignment="1">
      <alignment/>
    </xf>
    <xf numFmtId="5" fontId="7" fillId="0" borderId="41" xfId="0" applyNumberFormat="1" applyFont="1" applyFill="1" applyBorder="1" applyAlignment="1" applyProtection="1">
      <alignment/>
      <protection/>
    </xf>
    <xf numFmtId="5" fontId="7" fillId="0" borderId="42" xfId="0" applyFont="1" applyFill="1" applyBorder="1" applyAlignment="1">
      <alignment/>
    </xf>
    <xf numFmtId="5" fontId="7" fillId="0" borderId="43" xfId="0" applyFont="1" applyFill="1" applyBorder="1" applyAlignment="1">
      <alignment/>
    </xf>
    <xf numFmtId="9" fontId="6" fillId="32" borderId="35" xfId="59" applyFont="1" applyFill="1" applyBorder="1" applyAlignment="1">
      <alignment horizontal="center"/>
    </xf>
    <xf numFmtId="9" fontId="6" fillId="0" borderId="44" xfId="59" applyFont="1" applyFill="1" applyBorder="1" applyAlignment="1">
      <alignment horizontal="center"/>
    </xf>
    <xf numFmtId="9" fontId="6" fillId="32" borderId="45" xfId="59" applyFont="1" applyFill="1" applyBorder="1" applyAlignment="1">
      <alignment horizontal="center"/>
    </xf>
    <xf numFmtId="9" fontId="6" fillId="0" borderId="45" xfId="59" applyFont="1" applyFill="1" applyBorder="1" applyAlignment="1">
      <alignment horizontal="center"/>
    </xf>
    <xf numFmtId="5" fontId="7" fillId="0" borderId="46" xfId="0" applyFont="1" applyFill="1" applyBorder="1" applyAlignment="1">
      <alignment/>
    </xf>
    <xf numFmtId="5" fontId="7" fillId="0" borderId="47" xfId="0" applyNumberFormat="1" applyFont="1" applyFill="1" applyBorder="1" applyAlignment="1" applyProtection="1">
      <alignment/>
      <protection/>
    </xf>
    <xf numFmtId="5" fontId="12" fillId="0" borderId="0" xfId="0" applyFont="1" applyFill="1" applyAlignment="1">
      <alignment/>
    </xf>
    <xf numFmtId="5" fontId="0" fillId="0" borderId="0" xfId="0" applyFill="1" applyAlignment="1">
      <alignment/>
    </xf>
    <xf numFmtId="6" fontId="7" fillId="5" borderId="25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3050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3909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381000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2101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180975</xdr:colOff>
      <xdr:row>34</xdr:row>
      <xdr:rowOff>85725</xdr:rowOff>
    </xdr:from>
    <xdr:to>
      <xdr:col>13</xdr:col>
      <xdr:colOff>200025</xdr:colOff>
      <xdr:row>39</xdr:row>
      <xdr:rowOff>66675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80975" y="7229475"/>
          <a:ext cx="81438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NOTES:
</a:t>
          </a: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1.  Income amounts are shown as "Gross Monthly Income", and are derived from the Federal Poverty Guidelines effective for 2016   published in the Federal Register January 25, 2016.
</a:t>
          </a: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2.  This scale is for use in classifying Inpatient Accounts and Outpatient Surgery Accounts.
</a:t>
          </a: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3.  A minimum Co-payment of $100 will be due from those patients whose incomes are at or above 125% of Poverty Level.  
</a:t>
          </a: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    </a:t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3050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33909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381000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52101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123825</xdr:rowOff>
    </xdr:from>
    <xdr:to>
      <xdr:col>13</xdr:col>
      <xdr:colOff>238125</xdr:colOff>
      <xdr:row>36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9075" y="6638925"/>
          <a:ext cx="90011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NOTES:
</a:t>
          </a: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1.  Income amounts are shown as "Gross Annual Income", and are derived from the Federal Poverty Guidelines effective for 2016 published in the Federal Register January 25, 2016.
</a:t>
          </a: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2.  This scale is for use in classifying Inpatient Accounts and Outpatient Surgery Accounts.
</a:t>
          </a:r>
          <a:r>
            <a:rPr lang="en-US" cap="none" sz="10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3.  A minimum Co-payment will be due from those patients whose incomes are at or above 125% of Poverty Level.  </a:t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145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8615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63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46"/>
  <sheetViews>
    <sheetView tabSelected="1" zoomScalePageLayoutView="0" workbookViewId="0" topLeftCell="A1">
      <selection activeCell="E7" sqref="E7"/>
    </sheetView>
  </sheetViews>
  <sheetFormatPr defaultColWidth="11.4453125" defaultRowHeight="16.5" customHeight="1"/>
  <cols>
    <col min="1" max="1" width="7.88671875" style="6" customWidth="1"/>
    <col min="2" max="2" width="7.5546875" style="6" customWidth="1"/>
    <col min="3" max="3" width="7.21484375" style="6" customWidth="1"/>
    <col min="4" max="4" width="6.88671875" style="6" customWidth="1"/>
    <col min="5" max="5" width="8.5546875" style="6" bestFit="1" customWidth="1"/>
    <col min="6" max="6" width="7.21484375" style="6" bestFit="1" customWidth="1"/>
    <col min="7" max="8" width="6.77734375" style="6" customWidth="1"/>
    <col min="9" max="10" width="7.21484375" style="6" bestFit="1" customWidth="1"/>
    <col min="11" max="11" width="6.99609375" style="6" customWidth="1"/>
    <col min="12" max="16" width="7.21484375" style="6" bestFit="1" customWidth="1"/>
    <col min="17" max="17" width="7.5546875" style="0" bestFit="1" customWidth="1"/>
    <col min="18" max="18" width="7.88671875" style="0" customWidth="1"/>
    <col min="19" max="19" width="7.5546875" style="0" customWidth="1"/>
  </cols>
  <sheetData>
    <row r="4" ht="16.5" customHeight="1" thickBot="1"/>
    <row r="5" spans="1:20" ht="16.5" customHeight="1" thickBot="1">
      <c r="A5" s="31" t="s">
        <v>16</v>
      </c>
      <c r="B5" s="32"/>
      <c r="C5" s="32"/>
      <c r="D5" s="33"/>
      <c r="E5" s="99">
        <v>990</v>
      </c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16" ht="16.5" customHeight="1" thickBot="1">
      <c r="A6" s="31" t="s">
        <v>17</v>
      </c>
      <c r="B6" s="32"/>
      <c r="C6" s="32"/>
      <c r="D6" s="33"/>
      <c r="E6" s="99">
        <v>347</v>
      </c>
      <c r="F6" s="3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6.5" customHeight="1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9" ht="16.5" customHeight="1" thickBot="1">
      <c r="A8" s="48" t="s">
        <v>18</v>
      </c>
      <c r="B8" s="54"/>
      <c r="C8" s="47" t="s">
        <v>19</v>
      </c>
      <c r="D8" s="61">
        <v>100</v>
      </c>
      <c r="E8" s="47">
        <f>D8+30</f>
        <v>130</v>
      </c>
      <c r="F8" s="61">
        <f aca="true" t="shared" si="0" ref="F8:S8">E8+30</f>
        <v>160</v>
      </c>
      <c r="G8" s="47">
        <f t="shared" si="0"/>
        <v>190</v>
      </c>
      <c r="H8" s="61">
        <f t="shared" si="0"/>
        <v>220</v>
      </c>
      <c r="I8" s="47">
        <f t="shared" si="0"/>
        <v>250</v>
      </c>
      <c r="J8" s="61">
        <f t="shared" si="0"/>
        <v>280</v>
      </c>
      <c r="K8" s="47">
        <f t="shared" si="0"/>
        <v>310</v>
      </c>
      <c r="L8" s="61">
        <f t="shared" si="0"/>
        <v>340</v>
      </c>
      <c r="M8" s="47">
        <f t="shared" si="0"/>
        <v>370</v>
      </c>
      <c r="N8" s="61">
        <f t="shared" si="0"/>
        <v>400</v>
      </c>
      <c r="O8" s="47">
        <f t="shared" si="0"/>
        <v>430</v>
      </c>
      <c r="P8" s="61">
        <f t="shared" si="0"/>
        <v>460</v>
      </c>
      <c r="Q8" s="47">
        <f t="shared" si="0"/>
        <v>490</v>
      </c>
      <c r="R8" s="61">
        <f t="shared" si="0"/>
        <v>520</v>
      </c>
      <c r="S8" s="47">
        <f t="shared" si="0"/>
        <v>550</v>
      </c>
    </row>
    <row r="9" spans="1:19" ht="16.5" customHeight="1">
      <c r="A9" s="30"/>
      <c r="B9" s="55" t="s">
        <v>20</v>
      </c>
      <c r="C9" s="40"/>
      <c r="D9" s="55"/>
      <c r="E9" s="20"/>
      <c r="F9" s="55"/>
      <c r="G9" s="20"/>
      <c r="H9" s="55"/>
      <c r="I9" s="20"/>
      <c r="J9" s="55"/>
      <c r="K9" s="20"/>
      <c r="L9" s="55"/>
      <c r="M9" s="20"/>
      <c r="N9" s="55"/>
      <c r="O9" s="20"/>
      <c r="P9" s="55"/>
      <c r="Q9" s="20"/>
      <c r="R9" s="55"/>
      <c r="S9" s="20"/>
    </row>
    <row r="10" spans="1:19" ht="16.5" customHeight="1" thickBot="1">
      <c r="A10" s="19"/>
      <c r="B10" s="73" t="s">
        <v>4</v>
      </c>
      <c r="C10" s="5" t="s">
        <v>2</v>
      </c>
      <c r="D10" s="56">
        <v>1.25</v>
      </c>
      <c r="E10" s="5">
        <v>1.3</v>
      </c>
      <c r="F10" s="56">
        <v>1.35</v>
      </c>
      <c r="G10" s="5">
        <v>1.4</v>
      </c>
      <c r="H10" s="56">
        <v>1.45</v>
      </c>
      <c r="I10" s="5">
        <v>1.5</v>
      </c>
      <c r="J10" s="56">
        <v>1.55</v>
      </c>
      <c r="K10" s="5">
        <v>1.6</v>
      </c>
      <c r="L10" s="56">
        <v>1.65</v>
      </c>
      <c r="M10" s="5">
        <v>1.7</v>
      </c>
      <c r="N10" s="56">
        <v>1.75</v>
      </c>
      <c r="O10" s="5">
        <v>1.8</v>
      </c>
      <c r="P10" s="62">
        <v>1.85</v>
      </c>
      <c r="Q10" s="21">
        <v>1.9</v>
      </c>
      <c r="R10" s="62">
        <v>1.95</v>
      </c>
      <c r="S10" s="21">
        <v>2</v>
      </c>
    </row>
    <row r="11" spans="1:19" ht="16.5" customHeight="1">
      <c r="A11" s="18" t="s">
        <v>3</v>
      </c>
      <c r="B11" s="58" t="s">
        <v>0</v>
      </c>
      <c r="C11" s="4"/>
      <c r="D11" s="58"/>
      <c r="E11" s="4"/>
      <c r="F11" s="58"/>
      <c r="G11" s="4"/>
      <c r="H11" s="58"/>
      <c r="I11" s="4"/>
      <c r="J11" s="58"/>
      <c r="K11" s="4"/>
      <c r="L11" s="58"/>
      <c r="M11" s="4"/>
      <c r="N11" s="81"/>
      <c r="O11" s="79"/>
      <c r="P11" s="83"/>
      <c r="Q11" s="79"/>
      <c r="R11" s="86"/>
      <c r="S11" s="79"/>
    </row>
    <row r="12" spans="1:19" ht="18" customHeight="1" thickBot="1">
      <c r="A12" s="16" t="s">
        <v>5</v>
      </c>
      <c r="B12" s="28" t="s">
        <v>1</v>
      </c>
      <c r="C12" s="49"/>
      <c r="D12" s="28"/>
      <c r="E12" s="49"/>
      <c r="F12" s="28"/>
      <c r="G12" s="49"/>
      <c r="H12" s="28"/>
      <c r="I12" s="49"/>
      <c r="J12" s="28"/>
      <c r="K12" s="49"/>
      <c r="L12" s="28"/>
      <c r="M12" s="49"/>
      <c r="N12" s="82"/>
      <c r="O12" s="80"/>
      <c r="P12" s="84"/>
      <c r="Q12" s="80"/>
      <c r="R12" s="85"/>
      <c r="S12" s="80"/>
    </row>
    <row r="13" spans="1:19" ht="16.5" customHeight="1">
      <c r="A13" s="15"/>
      <c r="B13" s="59"/>
      <c r="C13" s="12"/>
      <c r="D13" s="59"/>
      <c r="E13" s="7"/>
      <c r="F13" s="57"/>
      <c r="G13" s="7"/>
      <c r="H13" s="57"/>
      <c r="I13" s="7"/>
      <c r="J13" s="57"/>
      <c r="K13" s="7"/>
      <c r="L13" s="57"/>
      <c r="M13" s="7"/>
      <c r="N13" s="57"/>
      <c r="O13" s="7"/>
      <c r="P13" s="65"/>
      <c r="Q13" s="7"/>
      <c r="R13" s="66"/>
      <c r="S13" s="74"/>
    </row>
    <row r="14" spans="1:19" ht="16.5" customHeight="1">
      <c r="A14" s="27"/>
      <c r="B14" s="57">
        <v>990</v>
      </c>
      <c r="C14" s="7"/>
      <c r="D14" s="57">
        <f>SUM(B14*$D$10)</f>
        <v>1237.5</v>
      </c>
      <c r="E14" s="7">
        <f>SUM(B14*$E$10)</f>
        <v>1287</v>
      </c>
      <c r="F14" s="57">
        <f>SUM(B14*$F$10)</f>
        <v>1336.5</v>
      </c>
      <c r="G14" s="7">
        <f>SUM(B14*$G$10)</f>
        <v>1386</v>
      </c>
      <c r="H14" s="57">
        <f>SUM(B14*$H$10)</f>
        <v>1435.5</v>
      </c>
      <c r="I14" s="7">
        <f>SUM(B14*$I$10)</f>
        <v>1485</v>
      </c>
      <c r="J14" s="57">
        <f>SUM(B14*$J$10)</f>
        <v>1534.5</v>
      </c>
      <c r="K14" s="7">
        <f>SUM(B14*$K$10)</f>
        <v>1584</v>
      </c>
      <c r="L14" s="57">
        <f>SUM(B14*$L$10)</f>
        <v>1633.5</v>
      </c>
      <c r="M14" s="7">
        <f>SUM(B14*$M$10)</f>
        <v>1683</v>
      </c>
      <c r="N14" s="57">
        <f>SUM(B14*$N$10)</f>
        <v>1732.5</v>
      </c>
      <c r="O14" s="7">
        <f>SUM(B14*$O$10)</f>
        <v>1782</v>
      </c>
      <c r="P14" s="65">
        <f>SUM(B14*$P$10)</f>
        <v>1831.5</v>
      </c>
      <c r="Q14" s="44">
        <f>SUM(B14*$Q$10)</f>
        <v>1881</v>
      </c>
      <c r="R14" s="67">
        <f>SUM(B14*$R$10)</f>
        <v>1930.5</v>
      </c>
      <c r="S14" s="76">
        <f>SUM(B14*$S$10)</f>
        <v>1980</v>
      </c>
    </row>
    <row r="15" spans="1:19" ht="16.5" customHeight="1" thickBot="1">
      <c r="A15" s="26" t="s">
        <v>6</v>
      </c>
      <c r="B15" s="13"/>
      <c r="C15" s="50"/>
      <c r="D15" s="13"/>
      <c r="E15" s="50"/>
      <c r="F15" s="13"/>
      <c r="G15" s="50"/>
      <c r="H15" s="13"/>
      <c r="I15" s="50"/>
      <c r="J15" s="13"/>
      <c r="K15" s="50"/>
      <c r="L15" s="13"/>
      <c r="M15" s="50"/>
      <c r="N15" s="13"/>
      <c r="O15" s="50"/>
      <c r="P15" s="42"/>
      <c r="Q15" s="51"/>
      <c r="R15" s="45"/>
      <c r="S15" s="78"/>
    </row>
    <row r="16" spans="1:19" ht="16.5" customHeight="1">
      <c r="A16" s="17"/>
      <c r="B16" s="60">
        <v>1335</v>
      </c>
      <c r="C16" s="14"/>
      <c r="D16" s="57">
        <f>SUM(B16*$D$10)</f>
        <v>1668.75</v>
      </c>
      <c r="E16" s="7">
        <f>SUM(B16*$E$10)</f>
        <v>1735.5</v>
      </c>
      <c r="F16" s="57">
        <f>SUM(B16*$F$10)</f>
        <v>1802.2500000000002</v>
      </c>
      <c r="G16" s="7">
        <f>SUM(B16*$G$10)</f>
        <v>1868.9999999999998</v>
      </c>
      <c r="H16" s="57">
        <f>SUM(B16*$H$10)</f>
        <v>1935.75</v>
      </c>
      <c r="I16" s="7">
        <f>SUM(B16*$I$10)</f>
        <v>2002.5</v>
      </c>
      <c r="J16" s="57">
        <f>SUM(B16*$J$10)</f>
        <v>2069.25</v>
      </c>
      <c r="K16" s="7">
        <f>SUM(B16*$K$10)</f>
        <v>2136</v>
      </c>
      <c r="L16" s="57">
        <f>SUM(B16*$L$10)</f>
        <v>2202.75</v>
      </c>
      <c r="M16" s="7">
        <f>SUM(B16*$M$10)</f>
        <v>2269.5</v>
      </c>
      <c r="N16" s="57">
        <f>SUM(B16*$N$10)</f>
        <v>2336.25</v>
      </c>
      <c r="O16" s="7">
        <f>SUM(B16*$O$10)</f>
        <v>2403</v>
      </c>
      <c r="P16" s="65">
        <f>SUM(B16*$P$10)</f>
        <v>2469.75</v>
      </c>
      <c r="Q16" s="44">
        <f>SUM(B16*$Q$10)</f>
        <v>2536.5</v>
      </c>
      <c r="R16" s="67">
        <f>SUM(B16*$R$10)</f>
        <v>2603.25</v>
      </c>
      <c r="S16" s="76">
        <f>SUM(B16*$S$10)</f>
        <v>2670</v>
      </c>
    </row>
    <row r="17" spans="1:19" ht="16.5" customHeight="1" thickBot="1">
      <c r="A17" s="16" t="s">
        <v>7</v>
      </c>
      <c r="B17" s="13"/>
      <c r="C17" s="50"/>
      <c r="D17" s="13"/>
      <c r="E17" s="50"/>
      <c r="F17" s="13"/>
      <c r="G17" s="50"/>
      <c r="H17" s="13"/>
      <c r="I17" s="50"/>
      <c r="J17" s="13"/>
      <c r="K17" s="50"/>
      <c r="L17" s="13"/>
      <c r="M17" s="50"/>
      <c r="N17" s="13"/>
      <c r="O17" s="50"/>
      <c r="P17" s="42"/>
      <c r="Q17" s="51"/>
      <c r="R17" s="45"/>
      <c r="S17" s="78"/>
    </row>
    <row r="18" spans="1:19" ht="16.5" customHeight="1">
      <c r="A18" s="17"/>
      <c r="B18" s="60">
        <v>1680</v>
      </c>
      <c r="C18" s="14"/>
      <c r="D18" s="57">
        <f>SUM(B18*$D$10)</f>
        <v>2100</v>
      </c>
      <c r="E18" s="7">
        <f>SUM(B18*$E$10)</f>
        <v>2184</v>
      </c>
      <c r="F18" s="57">
        <f>SUM(B18*$F$10)</f>
        <v>2268</v>
      </c>
      <c r="G18" s="7">
        <f>SUM(B18*$G$10)</f>
        <v>2352</v>
      </c>
      <c r="H18" s="57">
        <f>SUM(B18*$H$10)</f>
        <v>2436</v>
      </c>
      <c r="I18" s="7">
        <f>SUM(B18*$I$10)</f>
        <v>2520</v>
      </c>
      <c r="J18" s="57">
        <f>SUM(B18*$J$10)</f>
        <v>2604</v>
      </c>
      <c r="K18" s="7">
        <f>SUM(B18*$K$10)</f>
        <v>2688</v>
      </c>
      <c r="L18" s="57">
        <f>SUM(B18*$L$10)</f>
        <v>2772</v>
      </c>
      <c r="M18" s="7">
        <f>SUM(B18*$M$10)</f>
        <v>2856</v>
      </c>
      <c r="N18" s="57">
        <f>SUM(B18*$N$10)</f>
        <v>2940</v>
      </c>
      <c r="O18" s="7">
        <f>SUM(B18*$O$10)</f>
        <v>3024</v>
      </c>
      <c r="P18" s="65">
        <f>SUM(B18*$P$10)</f>
        <v>3108</v>
      </c>
      <c r="Q18" s="44">
        <f>SUM(B18*$Q$10)</f>
        <v>3192</v>
      </c>
      <c r="R18" s="67">
        <f>SUM(B18*$R$10)</f>
        <v>3276</v>
      </c>
      <c r="S18" s="76">
        <f>SUM(B18*$S$10)</f>
        <v>3360</v>
      </c>
    </row>
    <row r="19" spans="1:19" ht="16.5" customHeight="1" thickBot="1">
      <c r="A19" s="16" t="s">
        <v>8</v>
      </c>
      <c r="B19" s="13"/>
      <c r="C19" s="50"/>
      <c r="D19" s="13"/>
      <c r="E19" s="50"/>
      <c r="F19" s="13"/>
      <c r="G19" s="50"/>
      <c r="H19" s="13"/>
      <c r="I19" s="50"/>
      <c r="J19" s="13"/>
      <c r="K19" s="50"/>
      <c r="L19" s="13"/>
      <c r="M19" s="50"/>
      <c r="N19" s="13"/>
      <c r="O19" s="50"/>
      <c r="P19" s="42"/>
      <c r="Q19" s="51"/>
      <c r="R19" s="45"/>
      <c r="S19" s="78"/>
    </row>
    <row r="20" spans="1:19" ht="16.5" customHeight="1">
      <c r="A20" s="17"/>
      <c r="B20" s="60">
        <v>2025</v>
      </c>
      <c r="C20" s="14"/>
      <c r="D20" s="57">
        <f>SUM(B20*$D$10)</f>
        <v>2531.25</v>
      </c>
      <c r="E20" s="7">
        <f>SUM(B20*$E$10)</f>
        <v>2632.5</v>
      </c>
      <c r="F20" s="57">
        <f>SUM(B20*$F$10)</f>
        <v>2733.75</v>
      </c>
      <c r="G20" s="7">
        <f>SUM(B20*$G$10)</f>
        <v>2835</v>
      </c>
      <c r="H20" s="57">
        <f>SUM(B20*$H$10)</f>
        <v>2936.25</v>
      </c>
      <c r="I20" s="7">
        <f>SUM(B20*$I$10)</f>
        <v>3037.5</v>
      </c>
      <c r="J20" s="57">
        <f>SUM(B20*$J$10)</f>
        <v>3138.75</v>
      </c>
      <c r="K20" s="7">
        <f>SUM(B20*$K$10)</f>
        <v>3240</v>
      </c>
      <c r="L20" s="57">
        <f>SUM(B20*$L$10)</f>
        <v>3341.25</v>
      </c>
      <c r="M20" s="7">
        <f>SUM(B20*$M$10)</f>
        <v>3442.5</v>
      </c>
      <c r="N20" s="57">
        <f>SUM(B20*$N$10)</f>
        <v>3543.75</v>
      </c>
      <c r="O20" s="7">
        <f>SUM(B20*$O$10)</f>
        <v>3645</v>
      </c>
      <c r="P20" s="65">
        <f>SUM(B20*$P$10)</f>
        <v>3746.25</v>
      </c>
      <c r="Q20" s="44">
        <f>SUM(B20*$Q$10)</f>
        <v>3847.5</v>
      </c>
      <c r="R20" s="67">
        <f>SUM(B20*$R$10)</f>
        <v>3948.75</v>
      </c>
      <c r="S20" s="76">
        <f>SUM(B20*$S$10)</f>
        <v>4050</v>
      </c>
    </row>
    <row r="21" spans="1:19" ht="16.5" customHeight="1" thickBot="1">
      <c r="A21" s="16" t="s">
        <v>9</v>
      </c>
      <c r="B21" s="13"/>
      <c r="C21" s="50"/>
      <c r="D21" s="13"/>
      <c r="E21" s="50"/>
      <c r="F21" s="13"/>
      <c r="G21" s="50"/>
      <c r="H21" s="13"/>
      <c r="I21" s="50"/>
      <c r="J21" s="13"/>
      <c r="K21" s="50"/>
      <c r="L21" s="13"/>
      <c r="M21" s="50"/>
      <c r="N21" s="13"/>
      <c r="O21" s="50"/>
      <c r="P21" s="42"/>
      <c r="Q21" s="51"/>
      <c r="R21" s="45"/>
      <c r="S21" s="78"/>
    </row>
    <row r="22" spans="1:19" ht="16.5" customHeight="1">
      <c r="A22" s="17"/>
      <c r="B22" s="60">
        <v>2370</v>
      </c>
      <c r="C22" s="14"/>
      <c r="D22" s="57">
        <f>SUM(B22*$D$10)</f>
        <v>2962.5</v>
      </c>
      <c r="E22" s="7">
        <f>SUM(B22*$E$10)</f>
        <v>3081</v>
      </c>
      <c r="F22" s="57">
        <f>SUM(B22*$F$10)</f>
        <v>3199.5</v>
      </c>
      <c r="G22" s="7">
        <f>SUM(B22*$G$10)</f>
        <v>3318</v>
      </c>
      <c r="H22" s="57">
        <f>SUM(B22*$H$10)</f>
        <v>3436.5</v>
      </c>
      <c r="I22" s="7">
        <f>SUM(B22*$I$10)</f>
        <v>3555</v>
      </c>
      <c r="J22" s="57">
        <f>SUM(B22*$J$10)</f>
        <v>3673.5</v>
      </c>
      <c r="K22" s="7">
        <f>SUM(B22*$K$10)</f>
        <v>3792</v>
      </c>
      <c r="L22" s="57">
        <f>SUM(B22*$L$10)</f>
        <v>3910.5</v>
      </c>
      <c r="M22" s="7">
        <f>SUM(B22*$M$10)</f>
        <v>4029</v>
      </c>
      <c r="N22" s="57">
        <f>SUM(B22*$N$10)</f>
        <v>4147.5</v>
      </c>
      <c r="O22" s="7">
        <f>SUM(B22*$O$10)</f>
        <v>4266</v>
      </c>
      <c r="P22" s="65">
        <f>SUM(B22*$P$10)</f>
        <v>4384.5</v>
      </c>
      <c r="Q22" s="44">
        <f>SUM(B22*$Q$10)</f>
        <v>4503</v>
      </c>
      <c r="R22" s="67">
        <f>SUM(B22*$R$10)</f>
        <v>4621.5</v>
      </c>
      <c r="S22" s="76">
        <f>SUM(B22*$S$10)</f>
        <v>4740</v>
      </c>
    </row>
    <row r="23" spans="1:19" ht="16.5" customHeight="1" thickBot="1">
      <c r="A23" s="16" t="s">
        <v>10</v>
      </c>
      <c r="B23" s="13"/>
      <c r="C23" s="50"/>
      <c r="D23" s="13"/>
      <c r="E23" s="50"/>
      <c r="F23" s="13"/>
      <c r="G23" s="50"/>
      <c r="H23" s="13"/>
      <c r="I23" s="50"/>
      <c r="J23" s="13"/>
      <c r="K23" s="50"/>
      <c r="L23" s="13"/>
      <c r="M23" s="50"/>
      <c r="N23" s="13"/>
      <c r="O23" s="50"/>
      <c r="P23" s="42"/>
      <c r="Q23" s="51"/>
      <c r="R23" s="45"/>
      <c r="S23" s="78"/>
    </row>
    <row r="24" spans="1:19" ht="16.5" customHeight="1">
      <c r="A24" s="17"/>
      <c r="B24" s="60">
        <v>2715</v>
      </c>
      <c r="C24" s="14"/>
      <c r="D24" s="57">
        <f>SUM(B24*$D$10)</f>
        <v>3393.75</v>
      </c>
      <c r="E24" s="7">
        <f>SUM(B24*$E$10)</f>
        <v>3529.5</v>
      </c>
      <c r="F24" s="57">
        <f>SUM(B24*$F$10)</f>
        <v>3665.2500000000005</v>
      </c>
      <c r="G24" s="7">
        <f>SUM(B24*$G$10)</f>
        <v>3800.9999999999995</v>
      </c>
      <c r="H24" s="57">
        <f>SUM(B24*$H$10)</f>
        <v>3936.75</v>
      </c>
      <c r="I24" s="7">
        <f>SUM(B24*$I$10)</f>
        <v>4072.5</v>
      </c>
      <c r="J24" s="57">
        <f>SUM(B24*$J$10)</f>
        <v>4208.25</v>
      </c>
      <c r="K24" s="7">
        <f>SUM(B24*$K$10)</f>
        <v>4344</v>
      </c>
      <c r="L24" s="57">
        <f>SUM(B24*$L$10)</f>
        <v>4479.75</v>
      </c>
      <c r="M24" s="7">
        <f>SUM(B24*$M$10)</f>
        <v>4615.5</v>
      </c>
      <c r="N24" s="57">
        <f>SUM(B24*$N$10)</f>
        <v>4751.25</v>
      </c>
      <c r="O24" s="7">
        <f>SUM(B24*$O$10)</f>
        <v>4887</v>
      </c>
      <c r="P24" s="65">
        <f>SUM(B24*$P$10)</f>
        <v>5022.75</v>
      </c>
      <c r="Q24" s="44">
        <f>SUM(B24*$Q$10)</f>
        <v>5158.5</v>
      </c>
      <c r="R24" s="67">
        <f>SUM(B24*$R$10)</f>
        <v>5294.25</v>
      </c>
      <c r="S24" s="76">
        <f>SUM(B24*$S$10)</f>
        <v>5430</v>
      </c>
    </row>
    <row r="25" spans="1:19" ht="16.5" customHeight="1" thickBot="1">
      <c r="A25" s="16" t="s">
        <v>11</v>
      </c>
      <c r="B25" s="13"/>
      <c r="C25" s="50"/>
      <c r="D25" s="13"/>
      <c r="E25" s="50"/>
      <c r="F25" s="13"/>
      <c r="G25" s="50"/>
      <c r="H25" s="13"/>
      <c r="I25" s="50"/>
      <c r="J25" s="13"/>
      <c r="K25" s="50"/>
      <c r="L25" s="13"/>
      <c r="M25" s="50"/>
      <c r="N25" s="13"/>
      <c r="O25" s="50"/>
      <c r="P25" s="42"/>
      <c r="Q25" s="51"/>
      <c r="R25" s="45"/>
      <c r="S25" s="78"/>
    </row>
    <row r="26" spans="1:19" ht="16.5" customHeight="1">
      <c r="A26" s="17"/>
      <c r="B26" s="60">
        <v>3061</v>
      </c>
      <c r="C26" s="14"/>
      <c r="D26" s="57">
        <f>SUM(B26*$D$10)</f>
        <v>3826.25</v>
      </c>
      <c r="E26" s="7">
        <f>SUM(B26*$E$10)</f>
        <v>3979.3</v>
      </c>
      <c r="F26" s="57">
        <f>SUM(B26*$F$10)</f>
        <v>4132.35</v>
      </c>
      <c r="G26" s="7">
        <f>SUM(B26*$G$10)</f>
        <v>4285.4</v>
      </c>
      <c r="H26" s="57">
        <f>SUM(B26*$H$10)</f>
        <v>4438.45</v>
      </c>
      <c r="I26" s="7">
        <f>SUM(B26*$I$10)</f>
        <v>4591.5</v>
      </c>
      <c r="J26" s="57">
        <f>SUM(B26*$J$10)</f>
        <v>4744.55</v>
      </c>
      <c r="K26" s="7">
        <f>SUM(B26*$K$10)</f>
        <v>4897.6</v>
      </c>
      <c r="L26" s="57">
        <f>SUM(B26*$L$10)</f>
        <v>5050.65</v>
      </c>
      <c r="M26" s="7">
        <f>SUM(B26*$M$10)</f>
        <v>5203.7</v>
      </c>
      <c r="N26" s="57">
        <f>SUM(B26*$N$10)</f>
        <v>5356.75</v>
      </c>
      <c r="O26" s="7">
        <f>SUM(B26*$O$10)</f>
        <v>5509.8</v>
      </c>
      <c r="P26" s="65">
        <f>SUM(B26*$P$10)</f>
        <v>5662.85</v>
      </c>
      <c r="Q26" s="44">
        <f>SUM(B26*$Q$10)</f>
        <v>5815.9</v>
      </c>
      <c r="R26" s="67">
        <f>SUM(B26*$R$10)</f>
        <v>5968.95</v>
      </c>
      <c r="S26" s="76">
        <f>SUM(B26*$S$10)</f>
        <v>6122</v>
      </c>
    </row>
    <row r="27" spans="1:19" ht="16.5" customHeight="1" thickBot="1">
      <c r="A27" s="16" t="s">
        <v>12</v>
      </c>
      <c r="B27" s="13"/>
      <c r="C27" s="50"/>
      <c r="D27" s="13"/>
      <c r="E27" s="50"/>
      <c r="F27" s="13"/>
      <c r="G27" s="50"/>
      <c r="H27" s="13"/>
      <c r="I27" s="50"/>
      <c r="J27" s="13"/>
      <c r="K27" s="50"/>
      <c r="L27" s="13"/>
      <c r="M27" s="50"/>
      <c r="N27" s="13"/>
      <c r="O27" s="50"/>
      <c r="P27" s="42"/>
      <c r="Q27" s="51"/>
      <c r="R27" s="45"/>
      <c r="S27" s="78"/>
    </row>
    <row r="28" spans="1:19" ht="16.5" customHeight="1">
      <c r="A28" s="17"/>
      <c r="B28" s="60">
        <v>3408</v>
      </c>
      <c r="C28" s="14"/>
      <c r="D28" s="57">
        <f>SUM(B28*$D$10)</f>
        <v>4260</v>
      </c>
      <c r="E28" s="7">
        <f>SUM(B28*$E$10)</f>
        <v>4430.400000000001</v>
      </c>
      <c r="F28" s="57">
        <f>SUM(B28*$F$10)</f>
        <v>4600.8</v>
      </c>
      <c r="G28" s="7">
        <f>SUM(B28*$G$10)</f>
        <v>4771.2</v>
      </c>
      <c r="H28" s="57">
        <f>SUM(B28*$H$10)</f>
        <v>4941.599999999999</v>
      </c>
      <c r="I28" s="7">
        <f>SUM(B28*$I$10)</f>
        <v>5112</v>
      </c>
      <c r="J28" s="57">
        <f>SUM(B28*$J$10)</f>
        <v>5282.400000000001</v>
      </c>
      <c r="K28" s="7">
        <f>SUM(B28*$K$10)</f>
        <v>5452.8</v>
      </c>
      <c r="L28" s="57">
        <f>SUM(B28*$L$10)</f>
        <v>5623.2</v>
      </c>
      <c r="M28" s="7">
        <f>SUM(B28*$M$10)</f>
        <v>5793.599999999999</v>
      </c>
      <c r="N28" s="57">
        <f>SUM(B28*$N$10)</f>
        <v>5964</v>
      </c>
      <c r="O28" s="7">
        <f>SUM(B28*$O$10)</f>
        <v>6134.400000000001</v>
      </c>
      <c r="P28" s="65">
        <f>SUM(B28*$P$10)</f>
        <v>6304.8</v>
      </c>
      <c r="Q28" s="44">
        <f>SUM(B28*$Q$10)</f>
        <v>6475.2</v>
      </c>
      <c r="R28" s="67">
        <f>SUM(B28*$R$10)</f>
        <v>6645.599999999999</v>
      </c>
      <c r="S28" s="76">
        <f>SUM(B28*$S$10)</f>
        <v>6816</v>
      </c>
    </row>
    <row r="29" spans="1:19" ht="16.5" customHeight="1" thickBot="1">
      <c r="A29" s="16" t="s">
        <v>13</v>
      </c>
      <c r="B29" s="13"/>
      <c r="C29" s="50"/>
      <c r="D29" s="13"/>
      <c r="E29" s="50"/>
      <c r="F29" s="13"/>
      <c r="G29" s="50"/>
      <c r="H29" s="13"/>
      <c r="I29" s="50"/>
      <c r="J29" s="13"/>
      <c r="K29" s="50"/>
      <c r="L29" s="13"/>
      <c r="M29" s="50"/>
      <c r="N29" s="13"/>
      <c r="O29" s="50"/>
      <c r="P29" s="42"/>
      <c r="Q29" s="51"/>
      <c r="R29" s="45"/>
      <c r="S29" s="78"/>
    </row>
    <row r="30" spans="1:19" ht="16.5" customHeight="1">
      <c r="A30" s="17"/>
      <c r="B30" s="60">
        <v>3755</v>
      </c>
      <c r="C30" s="14"/>
      <c r="D30" s="57">
        <f>SUM(B30*$D$10)</f>
        <v>4693.75</v>
      </c>
      <c r="E30" s="7">
        <f>SUM(B30*$E$10)</f>
        <v>4881.5</v>
      </c>
      <c r="F30" s="57">
        <f>SUM(B30*$F$10)</f>
        <v>5069.25</v>
      </c>
      <c r="G30" s="7">
        <f>SUM(B30*$G$10)</f>
        <v>5257</v>
      </c>
      <c r="H30" s="57">
        <f>SUM(B30*$H$10)</f>
        <v>5444.75</v>
      </c>
      <c r="I30" s="7">
        <f>SUM(B30*$I$10)</f>
        <v>5632.5</v>
      </c>
      <c r="J30" s="57">
        <f>SUM(B30*$J$10)</f>
        <v>5820.25</v>
      </c>
      <c r="K30" s="7">
        <f>SUM(B30*$K$10)</f>
        <v>6008</v>
      </c>
      <c r="L30" s="57">
        <f>SUM(B30*$L$10)</f>
        <v>6195.75</v>
      </c>
      <c r="M30" s="7">
        <f>SUM(B30*$M$10)</f>
        <v>6383.5</v>
      </c>
      <c r="N30" s="57">
        <f>SUM(B30*$N$10)</f>
        <v>6571.25</v>
      </c>
      <c r="O30" s="7">
        <f>SUM(B30*$O$10)</f>
        <v>6759</v>
      </c>
      <c r="P30" s="65">
        <f>SUM(B30*$P$10)</f>
        <v>6946.75</v>
      </c>
      <c r="Q30" s="44">
        <f>SUM(B30*$Q$10)</f>
        <v>7134.5</v>
      </c>
      <c r="R30" s="67">
        <f>SUM(B30*$R$10)</f>
        <v>7322.25</v>
      </c>
      <c r="S30" s="76">
        <f>SUM(B30*$S$10)</f>
        <v>7510</v>
      </c>
    </row>
    <row r="31" spans="1:19" ht="16.5" customHeight="1" thickBot="1">
      <c r="A31" s="16" t="s">
        <v>14</v>
      </c>
      <c r="B31" s="13"/>
      <c r="C31" s="50"/>
      <c r="D31" s="13"/>
      <c r="E31" s="50"/>
      <c r="F31" s="13"/>
      <c r="G31" s="50"/>
      <c r="H31" s="13"/>
      <c r="I31" s="50"/>
      <c r="J31" s="13"/>
      <c r="K31" s="50"/>
      <c r="L31" s="13"/>
      <c r="M31" s="50"/>
      <c r="N31" s="13"/>
      <c r="O31" s="50"/>
      <c r="P31" s="42"/>
      <c r="Q31" s="51"/>
      <c r="R31" s="45"/>
      <c r="S31" s="78"/>
    </row>
    <row r="32" spans="1:19" ht="16.5" customHeight="1">
      <c r="A32" s="17"/>
      <c r="B32" s="60">
        <v>4102</v>
      </c>
      <c r="C32" s="14"/>
      <c r="D32" s="57">
        <f>SUM(B32*$D$10)</f>
        <v>5127.5</v>
      </c>
      <c r="E32" s="7">
        <f>SUM(B32*$E$10)</f>
        <v>5332.6</v>
      </c>
      <c r="F32" s="57">
        <f>SUM(B32*$F$10)</f>
        <v>5537.700000000001</v>
      </c>
      <c r="G32" s="7">
        <f>SUM(B32*$G$10)</f>
        <v>5742.799999999999</v>
      </c>
      <c r="H32" s="57">
        <f>SUM(B32*$H$10)</f>
        <v>5947.9</v>
      </c>
      <c r="I32" s="7">
        <f>SUM(B32*$I$10)</f>
        <v>6153</v>
      </c>
      <c r="J32" s="57">
        <f>SUM(B32*$J$10)</f>
        <v>6358.1</v>
      </c>
      <c r="K32" s="7">
        <f>SUM(B32*$K$10)</f>
        <v>6563.200000000001</v>
      </c>
      <c r="L32" s="57">
        <f>SUM(B32*$L$10)</f>
        <v>6768.299999999999</v>
      </c>
      <c r="M32" s="7">
        <f>SUM(B32*$M$10)</f>
        <v>6973.4</v>
      </c>
      <c r="N32" s="57">
        <f>SUM(B32*$N$10)</f>
        <v>7178.5</v>
      </c>
      <c r="O32" s="7">
        <f>SUM(B32*$O$10)</f>
        <v>7383.6</v>
      </c>
      <c r="P32" s="65">
        <f>SUM(B32*$P$10)</f>
        <v>7588.700000000001</v>
      </c>
      <c r="Q32" s="44">
        <f>SUM(B32*$Q$10)</f>
        <v>7793.799999999999</v>
      </c>
      <c r="R32" s="67">
        <f>SUM(B32*$R$10)</f>
        <v>7998.9</v>
      </c>
      <c r="S32" s="76">
        <f>SUM(B32*$S$10)</f>
        <v>8204</v>
      </c>
    </row>
    <row r="33" spans="1:19" ht="16.5" customHeight="1" thickBot="1">
      <c r="A33" s="16" t="s">
        <v>15</v>
      </c>
      <c r="B33" s="13"/>
      <c r="C33" s="52"/>
      <c r="D33" s="25"/>
      <c r="E33" s="52"/>
      <c r="F33" s="25"/>
      <c r="G33" s="52"/>
      <c r="H33" s="25"/>
      <c r="I33" s="52"/>
      <c r="J33" s="25"/>
      <c r="K33" s="52"/>
      <c r="L33" s="25"/>
      <c r="M33" s="52"/>
      <c r="N33" s="25"/>
      <c r="O33" s="52"/>
      <c r="P33" s="43"/>
      <c r="Q33" s="53"/>
      <c r="R33" s="46"/>
      <c r="S33" s="77"/>
    </row>
    <row r="34" spans="15:16" ht="16.5" customHeight="1">
      <c r="O34" s="38"/>
      <c r="P34" s="38"/>
    </row>
    <row r="35" spans="1:16" ht="16.5" customHeight="1">
      <c r="A35" s="8"/>
      <c r="B35" s="8"/>
      <c r="C35" s="8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ht="16.5" customHeight="1"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ht="16.5" customHeight="1"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ht="16.5" customHeight="1">
      <c r="D38" s="1"/>
      <c r="E38" s="2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</row>
    <row r="39" spans="4:16" ht="16.5" customHeight="1"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ht="16.5" customHeight="1">
      <c r="D40" s="1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ht="16.5" customHeight="1"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ht="16.5" customHeight="1"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ht="16.5" customHeight="1"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ht="16.5" customHeight="1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6" ht="16.5" customHeight="1">
      <c r="D46" s="10"/>
    </row>
  </sheetData>
  <sheetProtection/>
  <printOptions horizontalCentered="1" verticalCentered="1"/>
  <pageMargins left="0.3" right="0.46" top="0.47" bottom="0.26" header="0.5" footer="0.34"/>
  <pageSetup horizontalDpi="300" verticalDpi="300" orientation="landscape" scale="75" r:id="rId2"/>
  <headerFooter alignWithMargins="0">
    <oddHeader>&amp;L&amp;P&amp;C&amp;"Arial MT,Bold"&amp;16Inpatient and Outpatient Surgery
Monroe County Hospital
Monthly Income Scale For Patients Receiving Indigent Care
Effective for 2016
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U44"/>
  <sheetViews>
    <sheetView showGridLines="0" zoomScalePageLayoutView="0" workbookViewId="0" topLeftCell="A7">
      <selection activeCell="B30" sqref="B30"/>
    </sheetView>
  </sheetViews>
  <sheetFormatPr defaultColWidth="11.4453125" defaultRowHeight="16.5" customHeight="1"/>
  <cols>
    <col min="1" max="1" width="7.6640625" style="6" customWidth="1"/>
    <col min="2" max="2" width="7.88671875" style="6" customWidth="1"/>
    <col min="3" max="3" width="7.21484375" style="6" bestFit="1" customWidth="1"/>
    <col min="4" max="6" width="8.21484375" style="6" customWidth="1"/>
    <col min="7" max="7" width="8.10546875" style="6" customWidth="1"/>
    <col min="8" max="8" width="8.3359375" style="6" customWidth="1"/>
    <col min="9" max="9" width="8.21484375" style="6" customWidth="1"/>
    <col min="10" max="10" width="8.3359375" style="6" customWidth="1"/>
    <col min="11" max="11" width="8.21484375" style="6" customWidth="1"/>
    <col min="12" max="12" width="7.99609375" style="6" customWidth="1"/>
    <col min="13" max="13" width="8.10546875" style="6" customWidth="1"/>
    <col min="14" max="14" width="8.4453125" style="6" customWidth="1"/>
    <col min="15" max="16" width="8.3359375" style="6" customWidth="1"/>
    <col min="17" max="17" width="7.99609375" style="6" customWidth="1"/>
    <col min="18" max="18" width="7.77734375" style="6" customWidth="1"/>
    <col min="19" max="19" width="7.88671875" style="6" customWidth="1"/>
    <col min="20" max="20" width="7.5546875" style="0" customWidth="1"/>
    <col min="21" max="21" width="7.6640625" style="0" customWidth="1"/>
  </cols>
  <sheetData>
    <row r="2" ht="16.5" customHeight="1" thickBot="1"/>
    <row r="3" spans="1:7" ht="16.5" customHeight="1" thickBot="1">
      <c r="A3" s="31" t="s">
        <v>16</v>
      </c>
      <c r="B3" s="32"/>
      <c r="C3" s="32"/>
      <c r="D3" s="33"/>
      <c r="E3" s="34">
        <v>11880</v>
      </c>
      <c r="G3" s="97"/>
    </row>
    <row r="4" spans="1:19" ht="16.5" customHeight="1" thickBot="1">
      <c r="A4" s="31" t="s">
        <v>17</v>
      </c>
      <c r="B4" s="32"/>
      <c r="C4" s="32"/>
      <c r="D4" s="33"/>
      <c r="E4" s="34">
        <v>4160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6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1" ht="16.5" customHeight="1" thickBot="1">
      <c r="A6" s="48" t="s">
        <v>18</v>
      </c>
      <c r="B6" s="54"/>
      <c r="C6" s="47" t="s">
        <v>19</v>
      </c>
      <c r="D6" s="61">
        <v>100</v>
      </c>
      <c r="E6" s="47">
        <f>D6+30</f>
        <v>130</v>
      </c>
      <c r="F6" s="61">
        <f aca="true" t="shared" si="0" ref="F6:S6">E6+30</f>
        <v>160</v>
      </c>
      <c r="G6" s="47">
        <f t="shared" si="0"/>
        <v>190</v>
      </c>
      <c r="H6" s="61">
        <f t="shared" si="0"/>
        <v>220</v>
      </c>
      <c r="I6" s="47">
        <f t="shared" si="0"/>
        <v>250</v>
      </c>
      <c r="J6" s="61">
        <f t="shared" si="0"/>
        <v>280</v>
      </c>
      <c r="K6" s="47">
        <f t="shared" si="0"/>
        <v>310</v>
      </c>
      <c r="L6" s="61">
        <f t="shared" si="0"/>
        <v>340</v>
      </c>
      <c r="M6" s="47">
        <f t="shared" si="0"/>
        <v>370</v>
      </c>
      <c r="N6" s="61">
        <f t="shared" si="0"/>
        <v>400</v>
      </c>
      <c r="O6" s="47">
        <f t="shared" si="0"/>
        <v>430</v>
      </c>
      <c r="P6" s="61">
        <f t="shared" si="0"/>
        <v>460</v>
      </c>
      <c r="Q6" s="47">
        <f t="shared" si="0"/>
        <v>490</v>
      </c>
      <c r="R6" s="61">
        <f t="shared" si="0"/>
        <v>520</v>
      </c>
      <c r="S6" s="47">
        <f t="shared" si="0"/>
        <v>550</v>
      </c>
      <c r="T6" s="75"/>
      <c r="U6" s="75"/>
    </row>
    <row r="7" spans="1:19" ht="16.5" customHeight="1">
      <c r="A7" s="19"/>
      <c r="B7" s="57" t="s">
        <v>21</v>
      </c>
      <c r="C7" s="7"/>
      <c r="D7" s="57"/>
      <c r="E7" s="7"/>
      <c r="F7" s="57"/>
      <c r="G7" s="7"/>
      <c r="H7" s="57"/>
      <c r="I7" s="7"/>
      <c r="J7" s="57"/>
      <c r="K7" s="7"/>
      <c r="L7" s="57"/>
      <c r="M7" s="7"/>
      <c r="N7" s="57"/>
      <c r="O7" s="7"/>
      <c r="P7" s="57"/>
      <c r="Q7" s="7"/>
      <c r="R7" s="57"/>
      <c r="S7" s="89"/>
    </row>
    <row r="8" spans="1:19" ht="16.5" customHeight="1" thickBot="1">
      <c r="A8" s="19"/>
      <c r="B8" s="56" t="s">
        <v>4</v>
      </c>
      <c r="C8" s="41" t="s">
        <v>2</v>
      </c>
      <c r="D8" s="56">
        <v>1.25</v>
      </c>
      <c r="E8" s="5">
        <v>1.3</v>
      </c>
      <c r="F8" s="56">
        <v>1.35</v>
      </c>
      <c r="G8" s="5">
        <v>1.4</v>
      </c>
      <c r="H8" s="56">
        <v>1.45</v>
      </c>
      <c r="I8" s="5">
        <v>1.5</v>
      </c>
      <c r="J8" s="56">
        <v>1.55</v>
      </c>
      <c r="K8" s="5">
        <v>1.6</v>
      </c>
      <c r="L8" s="56">
        <v>1.65</v>
      </c>
      <c r="M8" s="5">
        <v>1.7</v>
      </c>
      <c r="N8" s="56">
        <v>1.75</v>
      </c>
      <c r="O8" s="5">
        <v>1.8</v>
      </c>
      <c r="P8" s="91">
        <v>1.85</v>
      </c>
      <c r="Q8" s="94">
        <v>1.9</v>
      </c>
      <c r="R8" s="93">
        <v>1.95</v>
      </c>
      <c r="S8" s="92">
        <v>2</v>
      </c>
    </row>
    <row r="9" spans="1:19" ht="16.5" customHeight="1">
      <c r="A9" s="18" t="s">
        <v>3</v>
      </c>
      <c r="B9" s="58"/>
      <c r="C9" s="4"/>
      <c r="D9" s="58"/>
      <c r="E9" s="4"/>
      <c r="F9" s="58"/>
      <c r="G9" s="4"/>
      <c r="H9" s="58"/>
      <c r="I9" s="4"/>
      <c r="J9" s="58"/>
      <c r="K9" s="4"/>
      <c r="L9" s="58"/>
      <c r="M9" s="4"/>
      <c r="N9" s="58"/>
      <c r="O9" s="4"/>
      <c r="P9" s="64"/>
      <c r="Q9" s="23"/>
      <c r="R9" s="64"/>
      <c r="S9" s="23"/>
    </row>
    <row r="10" spans="1:19" ht="18" customHeight="1" thickBot="1">
      <c r="A10" s="16" t="s">
        <v>5</v>
      </c>
      <c r="B10" s="11"/>
      <c r="C10" s="68"/>
      <c r="D10" s="11"/>
      <c r="E10" s="68"/>
      <c r="F10" s="11"/>
      <c r="G10" s="68"/>
      <c r="H10" s="11"/>
      <c r="I10" s="68"/>
      <c r="J10" s="11"/>
      <c r="K10" s="68"/>
      <c r="L10" s="11"/>
      <c r="M10" s="68"/>
      <c r="N10" s="11"/>
      <c r="O10" s="68"/>
      <c r="P10" s="24"/>
      <c r="Q10" s="69"/>
      <c r="R10" s="24"/>
      <c r="S10" s="69"/>
    </row>
    <row r="11" spans="1:19" ht="16.5" customHeight="1">
      <c r="A11" s="15"/>
      <c r="B11" s="59"/>
      <c r="C11" s="12"/>
      <c r="D11" s="59"/>
      <c r="E11" s="7"/>
      <c r="F11" s="57"/>
      <c r="G11" s="7"/>
      <c r="H11" s="57"/>
      <c r="I11" s="7"/>
      <c r="J11" s="57"/>
      <c r="K11" s="7"/>
      <c r="L11" s="57"/>
      <c r="M11" s="7"/>
      <c r="N11" s="57"/>
      <c r="O11" s="7"/>
      <c r="P11" s="63"/>
      <c r="Q11" s="22"/>
      <c r="R11" s="63"/>
      <c r="S11" s="22"/>
    </row>
    <row r="12" spans="1:19" ht="16.5" customHeight="1">
      <c r="A12" s="27"/>
      <c r="B12" s="57">
        <f>E3</f>
        <v>11880</v>
      </c>
      <c r="C12" s="7"/>
      <c r="D12" s="57">
        <f>SUM(B12*$D$8)</f>
        <v>14850</v>
      </c>
      <c r="E12" s="7">
        <f>SUM(B12*$E$8)</f>
        <v>15444</v>
      </c>
      <c r="F12" s="57">
        <f>SUM(B12*$F$8)</f>
        <v>16038.000000000002</v>
      </c>
      <c r="G12" s="7">
        <f>SUM(B12*$G$8)</f>
        <v>16632</v>
      </c>
      <c r="H12" s="57">
        <f>SUM(B12*$H$8)</f>
        <v>17226</v>
      </c>
      <c r="I12" s="7">
        <f>SUM(B12*$I$8)</f>
        <v>17820</v>
      </c>
      <c r="J12" s="57">
        <f>SUM(B12*$J$8)</f>
        <v>18414</v>
      </c>
      <c r="K12" s="7">
        <f>SUM(B12*$K$8)</f>
        <v>19008</v>
      </c>
      <c r="L12" s="57">
        <f>SUM(B12*$L$8)</f>
        <v>19602</v>
      </c>
      <c r="M12" s="7">
        <f>SUM(B12*$M$8)</f>
        <v>20196</v>
      </c>
      <c r="N12" s="57">
        <f>SUM(B12*$N$8)</f>
        <v>20790</v>
      </c>
      <c r="O12" s="7">
        <f>SUM(B12*$O$8)</f>
        <v>21384</v>
      </c>
      <c r="P12" s="72">
        <f>SUM(B12*$P$8)</f>
        <v>21978</v>
      </c>
      <c r="Q12" s="35">
        <f>SUM(B12*$Q$8)</f>
        <v>22572</v>
      </c>
      <c r="R12" s="72">
        <f>SUM(B12*$R$8)</f>
        <v>23166</v>
      </c>
      <c r="S12" s="90">
        <f>SUM(B12*$S$8)</f>
        <v>23760</v>
      </c>
    </row>
    <row r="13" spans="1:19" ht="16.5" customHeight="1" thickBot="1">
      <c r="A13" s="26" t="s">
        <v>6</v>
      </c>
      <c r="B13" s="13"/>
      <c r="C13" s="50"/>
      <c r="D13" s="13"/>
      <c r="E13" s="50"/>
      <c r="F13" s="13"/>
      <c r="G13" s="50"/>
      <c r="H13" s="13"/>
      <c r="I13" s="50"/>
      <c r="J13" s="13"/>
      <c r="K13" s="50"/>
      <c r="L13" s="13"/>
      <c r="M13" s="50"/>
      <c r="N13" s="13"/>
      <c r="O13" s="50"/>
      <c r="P13" s="36"/>
      <c r="Q13" s="70"/>
      <c r="R13" s="36"/>
      <c r="S13" s="88"/>
    </row>
    <row r="14" spans="1:19" ht="16.5" customHeight="1">
      <c r="A14" s="17"/>
      <c r="B14" s="60">
        <v>16020</v>
      </c>
      <c r="C14" s="14"/>
      <c r="D14" s="57">
        <f>SUM(B14*$D$8)</f>
        <v>20025</v>
      </c>
      <c r="E14" s="7">
        <f>SUM(B14*$E$8)</f>
        <v>20826</v>
      </c>
      <c r="F14" s="57">
        <f>SUM(B14*$F$8)</f>
        <v>21627</v>
      </c>
      <c r="G14" s="7">
        <f>SUM(B14*$G$8)</f>
        <v>22428</v>
      </c>
      <c r="H14" s="57">
        <f>SUM(B14*$H$8)</f>
        <v>23229</v>
      </c>
      <c r="I14" s="7">
        <f>SUM(B14*$I$8)</f>
        <v>24030</v>
      </c>
      <c r="J14" s="57">
        <f>SUM(B14*$J$8)</f>
        <v>24831</v>
      </c>
      <c r="K14" s="7">
        <f>SUM(B14*$K$8)</f>
        <v>25632</v>
      </c>
      <c r="L14" s="57">
        <f>SUM(B14*$L$8)</f>
        <v>26433</v>
      </c>
      <c r="M14" s="7">
        <f>SUM(B14*$M$8)</f>
        <v>27234</v>
      </c>
      <c r="N14" s="57">
        <f>SUM(B14*$N$8)</f>
        <v>28035</v>
      </c>
      <c r="O14" s="7">
        <f>SUM(B14*$O$8)</f>
        <v>28836</v>
      </c>
      <c r="P14" s="72">
        <f>SUM(B14*$P$8)</f>
        <v>29637</v>
      </c>
      <c r="Q14" s="35">
        <f>SUM(B14*$Q$8)</f>
        <v>30438</v>
      </c>
      <c r="R14" s="72">
        <f>SUM(B14*$R$8)</f>
        <v>31239</v>
      </c>
      <c r="S14" s="35">
        <f>SUM(B14*$S$8)</f>
        <v>32040</v>
      </c>
    </row>
    <row r="15" spans="1:19" ht="16.5" customHeight="1" thickBot="1">
      <c r="A15" s="16" t="s">
        <v>7</v>
      </c>
      <c r="B15" s="13"/>
      <c r="C15" s="50"/>
      <c r="D15" s="13"/>
      <c r="E15" s="50"/>
      <c r="F15" s="13"/>
      <c r="G15" s="50"/>
      <c r="H15" s="13"/>
      <c r="I15" s="50"/>
      <c r="J15" s="13"/>
      <c r="K15" s="50"/>
      <c r="L15" s="13"/>
      <c r="M15" s="50"/>
      <c r="N15" s="13"/>
      <c r="O15" s="50"/>
      <c r="P15" s="36"/>
      <c r="Q15" s="70"/>
      <c r="R15" s="36"/>
      <c r="S15" s="70"/>
    </row>
    <row r="16" spans="1:19" ht="16.5" customHeight="1">
      <c r="A16" s="17"/>
      <c r="B16" s="60">
        <v>20160</v>
      </c>
      <c r="C16" s="14"/>
      <c r="D16" s="57">
        <f>SUM(B16*$D$8)</f>
        <v>25200</v>
      </c>
      <c r="E16" s="7">
        <f>SUM(B16*$E$8)</f>
        <v>26208</v>
      </c>
      <c r="F16" s="57">
        <f>SUM(B16*$F$8)</f>
        <v>27216</v>
      </c>
      <c r="G16" s="7">
        <f>SUM(B16*$G$8)</f>
        <v>28224</v>
      </c>
      <c r="H16" s="57">
        <f>SUM(B16*$H$8)</f>
        <v>29232</v>
      </c>
      <c r="I16" s="7">
        <f>SUM(B16*$I$8)</f>
        <v>30240</v>
      </c>
      <c r="J16" s="57">
        <f>SUM(B16*$J$8)</f>
        <v>31248</v>
      </c>
      <c r="K16" s="7">
        <f>SUM(B16*$K$8)</f>
        <v>32256</v>
      </c>
      <c r="L16" s="57">
        <f>SUM(B16*$L$8)</f>
        <v>33264</v>
      </c>
      <c r="M16" s="7">
        <f>SUM(B16*$M$8)</f>
        <v>34272</v>
      </c>
      <c r="N16" s="57">
        <f>SUM(B16*$N$8)</f>
        <v>35280</v>
      </c>
      <c r="O16" s="7">
        <f>SUM(B16*$O$8)</f>
        <v>36288</v>
      </c>
      <c r="P16" s="72">
        <f>SUM(B16*$P$8)</f>
        <v>37296</v>
      </c>
      <c r="Q16" s="35">
        <f>SUM(B16*$Q$8)</f>
        <v>38304</v>
      </c>
      <c r="R16" s="72">
        <f>SUM(B16*$R$8)</f>
        <v>39312</v>
      </c>
      <c r="S16" s="35">
        <f>SUM(B16*$S$8)</f>
        <v>40320</v>
      </c>
    </row>
    <row r="17" spans="1:19" ht="16.5" customHeight="1" thickBot="1">
      <c r="A17" s="16" t="s">
        <v>8</v>
      </c>
      <c r="B17" s="13"/>
      <c r="C17" s="50"/>
      <c r="D17" s="13"/>
      <c r="E17" s="50"/>
      <c r="F17" s="13"/>
      <c r="G17" s="50"/>
      <c r="H17" s="13"/>
      <c r="I17" s="50"/>
      <c r="J17" s="13"/>
      <c r="K17" s="50"/>
      <c r="L17" s="13"/>
      <c r="M17" s="50"/>
      <c r="N17" s="13"/>
      <c r="O17" s="50"/>
      <c r="P17" s="36"/>
      <c r="Q17" s="70"/>
      <c r="R17" s="36"/>
      <c r="S17" s="70"/>
    </row>
    <row r="18" spans="1:19" ht="16.5" customHeight="1">
      <c r="A18" s="17"/>
      <c r="B18" s="60">
        <v>24300</v>
      </c>
      <c r="C18" s="14"/>
      <c r="D18" s="57">
        <f>SUM(B18*$D$8)</f>
        <v>30375</v>
      </c>
      <c r="E18" s="7">
        <f>SUM(B18*$E$8)</f>
        <v>31590</v>
      </c>
      <c r="F18" s="57">
        <f>SUM(B18*$F$8)</f>
        <v>32805</v>
      </c>
      <c r="G18" s="7">
        <f>SUM(B18*$G$8)</f>
        <v>34020</v>
      </c>
      <c r="H18" s="57">
        <f>SUM(B18*$H$8)</f>
        <v>35235</v>
      </c>
      <c r="I18" s="7">
        <f>SUM(B18*$I$8)</f>
        <v>36450</v>
      </c>
      <c r="J18" s="57">
        <f>SUM(B18*$J$8)</f>
        <v>37665</v>
      </c>
      <c r="K18" s="7">
        <f>SUM(B18*$K$8)</f>
        <v>38880</v>
      </c>
      <c r="L18" s="57">
        <f>SUM(B18*$L$8)</f>
        <v>40095</v>
      </c>
      <c r="M18" s="7">
        <f>SUM(B18*$M$8)</f>
        <v>41310</v>
      </c>
      <c r="N18" s="57">
        <f>SUM(B18*$N$8)</f>
        <v>42525</v>
      </c>
      <c r="O18" s="7">
        <f>SUM(B18*$O$8)</f>
        <v>43740</v>
      </c>
      <c r="P18" s="72">
        <f>SUM(B18*$P$8)</f>
        <v>44955</v>
      </c>
      <c r="Q18" s="35">
        <f>SUM(B18*$Q$8)</f>
        <v>46170</v>
      </c>
      <c r="R18" s="72">
        <f>SUM(B18*$R$8)</f>
        <v>47385</v>
      </c>
      <c r="S18" s="35">
        <f>SUM(B18*$S$8)</f>
        <v>48600</v>
      </c>
    </row>
    <row r="19" spans="1:19" ht="16.5" customHeight="1" thickBot="1">
      <c r="A19" s="16" t="s">
        <v>9</v>
      </c>
      <c r="B19" s="13"/>
      <c r="C19" s="50"/>
      <c r="D19" s="13"/>
      <c r="E19" s="50"/>
      <c r="F19" s="13"/>
      <c r="G19" s="50"/>
      <c r="H19" s="13"/>
      <c r="I19" s="50"/>
      <c r="J19" s="13"/>
      <c r="K19" s="50"/>
      <c r="L19" s="13"/>
      <c r="M19" s="50"/>
      <c r="N19" s="13"/>
      <c r="O19" s="50"/>
      <c r="P19" s="36"/>
      <c r="Q19" s="70"/>
      <c r="R19" s="36"/>
      <c r="S19" s="70"/>
    </row>
    <row r="20" spans="1:19" ht="16.5" customHeight="1">
      <c r="A20" s="17"/>
      <c r="B20" s="60">
        <v>28440</v>
      </c>
      <c r="C20" s="14"/>
      <c r="D20" s="57">
        <f>SUM(B20*$D$8)</f>
        <v>35550</v>
      </c>
      <c r="E20" s="7">
        <f>SUM(B20*$E$8)</f>
        <v>36972</v>
      </c>
      <c r="F20" s="57">
        <f>SUM(B20*$F$8)</f>
        <v>38394</v>
      </c>
      <c r="G20" s="7">
        <f>SUM(B20*$G$8)</f>
        <v>39816</v>
      </c>
      <c r="H20" s="57">
        <f>SUM(B20*$H$8)</f>
        <v>41238</v>
      </c>
      <c r="I20" s="7">
        <f>SUM(B20*$I$8)</f>
        <v>42660</v>
      </c>
      <c r="J20" s="57">
        <f>SUM(B20*$J$8)</f>
        <v>44082</v>
      </c>
      <c r="K20" s="7">
        <f>SUM(B20*$K$8)</f>
        <v>45504</v>
      </c>
      <c r="L20" s="57">
        <f>SUM(B20*$L$8)</f>
        <v>46926</v>
      </c>
      <c r="M20" s="7">
        <f>SUM(B20*$M$8)</f>
        <v>48348</v>
      </c>
      <c r="N20" s="57">
        <f>SUM(B20*$N$8)</f>
        <v>49770</v>
      </c>
      <c r="O20" s="7">
        <f>SUM(B20*$O$8)</f>
        <v>51192</v>
      </c>
      <c r="P20" s="72">
        <f>SUM(B20*$P$8)</f>
        <v>52614</v>
      </c>
      <c r="Q20" s="35">
        <f>SUM(B20*$Q$8)</f>
        <v>54036</v>
      </c>
      <c r="R20" s="72">
        <f>SUM(B20*$R$8)</f>
        <v>55458</v>
      </c>
      <c r="S20" s="35">
        <f>SUM(B20*$S$8)</f>
        <v>56880</v>
      </c>
    </row>
    <row r="21" spans="1:19" ht="16.5" customHeight="1" thickBot="1">
      <c r="A21" s="16" t="s">
        <v>10</v>
      </c>
      <c r="B21" s="13"/>
      <c r="C21" s="50"/>
      <c r="D21" s="13"/>
      <c r="E21" s="50"/>
      <c r="F21" s="13"/>
      <c r="G21" s="50"/>
      <c r="H21" s="13"/>
      <c r="I21" s="50"/>
      <c r="J21" s="13"/>
      <c r="K21" s="50"/>
      <c r="L21" s="13"/>
      <c r="M21" s="50"/>
      <c r="N21" s="13"/>
      <c r="O21" s="50"/>
      <c r="P21" s="36"/>
      <c r="Q21" s="70"/>
      <c r="R21" s="36"/>
      <c r="S21" s="70"/>
    </row>
    <row r="22" spans="1:19" ht="16.5" customHeight="1">
      <c r="A22" s="17"/>
      <c r="B22" s="60">
        <v>32580</v>
      </c>
      <c r="C22" s="14"/>
      <c r="D22" s="57">
        <f>SUM(B22*$D$8)</f>
        <v>40725</v>
      </c>
      <c r="E22" s="7">
        <f>SUM(B22*$E$8)</f>
        <v>42354</v>
      </c>
      <c r="F22" s="57">
        <f>SUM(B22*$F$8)</f>
        <v>43983</v>
      </c>
      <c r="G22" s="7">
        <f>SUM(B22*$G$8)</f>
        <v>45612</v>
      </c>
      <c r="H22" s="57">
        <f>SUM(B22*$H$8)</f>
        <v>47241</v>
      </c>
      <c r="I22" s="7">
        <f>SUM(B22*$I$8)</f>
        <v>48870</v>
      </c>
      <c r="J22" s="57">
        <f>SUM(B22*$J$8)</f>
        <v>50499</v>
      </c>
      <c r="K22" s="7">
        <f>SUM(B22*$K$8)</f>
        <v>52128</v>
      </c>
      <c r="L22" s="57">
        <f>SUM(B22*$L$8)</f>
        <v>53757</v>
      </c>
      <c r="M22" s="7">
        <f>SUM(B22*$M$8)</f>
        <v>55386</v>
      </c>
      <c r="N22" s="57">
        <f>SUM(B22*$N$8)</f>
        <v>57015</v>
      </c>
      <c r="O22" s="7">
        <f>SUM(B22*$O$8)</f>
        <v>58644</v>
      </c>
      <c r="P22" s="72">
        <f>SUM(B22*$P$8)</f>
        <v>60273</v>
      </c>
      <c r="Q22" s="35">
        <f>SUM(B22*$Q$8)</f>
        <v>61902</v>
      </c>
      <c r="R22" s="72">
        <f>SUM(B22*$R$8)</f>
        <v>63531</v>
      </c>
      <c r="S22" s="35">
        <f>SUM(B22*$S$8)</f>
        <v>65160</v>
      </c>
    </row>
    <row r="23" spans="1:19" ht="16.5" customHeight="1" thickBot="1">
      <c r="A23" s="16" t="s">
        <v>11</v>
      </c>
      <c r="B23" s="13"/>
      <c r="C23" s="50"/>
      <c r="D23" s="13"/>
      <c r="E23" s="50"/>
      <c r="F23" s="13"/>
      <c r="G23" s="50"/>
      <c r="H23" s="13"/>
      <c r="I23" s="50"/>
      <c r="J23" s="13"/>
      <c r="K23" s="50"/>
      <c r="L23" s="13"/>
      <c r="M23" s="50"/>
      <c r="N23" s="13"/>
      <c r="O23" s="50"/>
      <c r="P23" s="36"/>
      <c r="Q23" s="70"/>
      <c r="R23" s="36"/>
      <c r="S23" s="70"/>
    </row>
    <row r="24" spans="1:19" ht="16.5" customHeight="1">
      <c r="A24" s="17"/>
      <c r="B24" s="60">
        <v>36730</v>
      </c>
      <c r="C24" s="14"/>
      <c r="D24" s="57">
        <f>SUM(B24*$D$8)</f>
        <v>45912.5</v>
      </c>
      <c r="E24" s="7">
        <f>SUM(B24*$E$8)</f>
        <v>47749</v>
      </c>
      <c r="F24" s="57">
        <f>SUM(B24*$F$8)</f>
        <v>49585.5</v>
      </c>
      <c r="G24" s="7">
        <f>SUM(B24*$G$8)</f>
        <v>51422</v>
      </c>
      <c r="H24" s="57">
        <f>SUM(B24*$H$8)</f>
        <v>53258.5</v>
      </c>
      <c r="I24" s="7">
        <f>SUM(B24*$I$8)</f>
        <v>55095</v>
      </c>
      <c r="J24" s="57">
        <f>SUM(B24*$J$8)</f>
        <v>56931.5</v>
      </c>
      <c r="K24" s="7">
        <f>SUM(B24*$K$8)</f>
        <v>58768</v>
      </c>
      <c r="L24" s="57">
        <f>SUM(B24*$L$8)</f>
        <v>60604.5</v>
      </c>
      <c r="M24" s="7">
        <f>SUM(B24*$M$8)</f>
        <v>62441</v>
      </c>
      <c r="N24" s="57">
        <f>SUM(B24*$N$8)</f>
        <v>64277.5</v>
      </c>
      <c r="O24" s="7">
        <f>SUM(B24*$O$8)</f>
        <v>66114</v>
      </c>
      <c r="P24" s="72">
        <f>SUM(B24*$P$8)</f>
        <v>67950.5</v>
      </c>
      <c r="Q24" s="35">
        <f>SUM(B24*$Q$8)</f>
        <v>69787</v>
      </c>
      <c r="R24" s="72">
        <f>SUM(B24*$R$8)</f>
        <v>71623.5</v>
      </c>
      <c r="S24" s="95">
        <f>SUM(B24*$S$8)</f>
        <v>73460</v>
      </c>
    </row>
    <row r="25" spans="1:19" ht="16.5" customHeight="1" thickBot="1">
      <c r="A25" s="16" t="s">
        <v>12</v>
      </c>
      <c r="B25" s="13"/>
      <c r="C25" s="50"/>
      <c r="D25" s="13"/>
      <c r="E25" s="50"/>
      <c r="F25" s="13"/>
      <c r="G25" s="50"/>
      <c r="H25" s="13"/>
      <c r="I25" s="50"/>
      <c r="J25" s="13"/>
      <c r="K25" s="50"/>
      <c r="L25" s="13"/>
      <c r="M25" s="50"/>
      <c r="N25" s="13"/>
      <c r="O25" s="50"/>
      <c r="P25" s="36"/>
      <c r="Q25" s="70"/>
      <c r="R25" s="36"/>
      <c r="S25" s="88"/>
    </row>
    <row r="26" spans="1:19" ht="16.5" customHeight="1">
      <c r="A26" s="17"/>
      <c r="B26" s="60">
        <v>40890</v>
      </c>
      <c r="C26" s="14"/>
      <c r="D26" s="57">
        <f>SUM(B26*$D$8)</f>
        <v>51112.5</v>
      </c>
      <c r="E26" s="7">
        <f>SUM(B26*$E$8)</f>
        <v>53157</v>
      </c>
      <c r="F26" s="57">
        <f>SUM(B26*$F$8)</f>
        <v>55201.5</v>
      </c>
      <c r="G26" s="7">
        <f>SUM(B26*$G$8)</f>
        <v>57246</v>
      </c>
      <c r="H26" s="57">
        <f>SUM(B26*$H$8)</f>
        <v>59290.5</v>
      </c>
      <c r="I26" s="7">
        <f>SUM(B26*$I$8)</f>
        <v>61335</v>
      </c>
      <c r="J26" s="57">
        <f>SUM(B26*$J$8)</f>
        <v>63379.5</v>
      </c>
      <c r="K26" s="7">
        <f>SUM(B26*$K$8)</f>
        <v>65424</v>
      </c>
      <c r="L26" s="57">
        <f>SUM(B26*$L$8)</f>
        <v>67468.5</v>
      </c>
      <c r="M26" s="7">
        <f>SUM(B26*$M$8)</f>
        <v>69513</v>
      </c>
      <c r="N26" s="57">
        <f>SUM(B26*$N$8)</f>
        <v>71557.5</v>
      </c>
      <c r="O26" s="7">
        <f>SUM(B26*$O$8)</f>
        <v>73602</v>
      </c>
      <c r="P26" s="72">
        <f>SUM(B26*$P$8)</f>
        <v>75646.5</v>
      </c>
      <c r="Q26" s="35">
        <f>SUM(B26*$Q$8)</f>
        <v>77691</v>
      </c>
      <c r="R26" s="72">
        <f>SUM(B26*$R$8)</f>
        <v>79735.5</v>
      </c>
      <c r="S26" s="87">
        <f>SUM(B26*$S$8)</f>
        <v>81780</v>
      </c>
    </row>
    <row r="27" spans="1:19" ht="16.5" customHeight="1" thickBot="1">
      <c r="A27" s="16" t="s">
        <v>13</v>
      </c>
      <c r="B27" s="13"/>
      <c r="C27" s="50"/>
      <c r="D27" s="13"/>
      <c r="E27" s="50"/>
      <c r="F27" s="13"/>
      <c r="G27" s="50"/>
      <c r="H27" s="13"/>
      <c r="I27" s="50"/>
      <c r="J27" s="13"/>
      <c r="K27" s="50"/>
      <c r="L27" s="13"/>
      <c r="M27" s="50"/>
      <c r="N27" s="13"/>
      <c r="O27" s="50"/>
      <c r="P27" s="36"/>
      <c r="Q27" s="70"/>
      <c r="R27" s="36"/>
      <c r="S27" s="88"/>
    </row>
    <row r="28" spans="1:19" ht="16.5" customHeight="1">
      <c r="A28" s="17"/>
      <c r="B28" s="60">
        <f>B26+$E$4</f>
        <v>45050</v>
      </c>
      <c r="C28" s="14"/>
      <c r="D28" s="57">
        <f>SUM(B28*$D$8)</f>
        <v>56312.5</v>
      </c>
      <c r="E28" s="7">
        <f>SUM(B28*$E$8)</f>
        <v>58565</v>
      </c>
      <c r="F28" s="57">
        <f>SUM(B28*$F$8)</f>
        <v>60817.50000000001</v>
      </c>
      <c r="G28" s="7">
        <f>SUM(B28*$G$8)</f>
        <v>63069.99999999999</v>
      </c>
      <c r="H28" s="57">
        <f>SUM(B28*$H$8)</f>
        <v>65322.5</v>
      </c>
      <c r="I28" s="7">
        <f>SUM(B28*$I$8)</f>
        <v>67575</v>
      </c>
      <c r="J28" s="57">
        <f>SUM(B28*$J$8)</f>
        <v>69827.5</v>
      </c>
      <c r="K28" s="7">
        <f>SUM(B28*$K$8)</f>
        <v>72080</v>
      </c>
      <c r="L28" s="57">
        <f>SUM(B28*$L$8)</f>
        <v>74332.5</v>
      </c>
      <c r="M28" s="7">
        <f>SUM(B28*$M$8)</f>
        <v>76585</v>
      </c>
      <c r="N28" s="57">
        <f>SUM(B28*$N$8)</f>
        <v>78837.5</v>
      </c>
      <c r="O28" s="7">
        <f>SUM(B28*$O$8)</f>
        <v>81090</v>
      </c>
      <c r="P28" s="72">
        <f>SUM(B28*$P$8)</f>
        <v>83342.5</v>
      </c>
      <c r="Q28" s="35">
        <f>SUM(B28*$Q$8)</f>
        <v>85595</v>
      </c>
      <c r="R28" s="72">
        <f>SUM(B28*$R$8)</f>
        <v>87847.5</v>
      </c>
      <c r="S28" s="87">
        <f>SUM(B28*$S$8)</f>
        <v>90100</v>
      </c>
    </row>
    <row r="29" spans="1:19" ht="16.5" customHeight="1" thickBot="1">
      <c r="A29" s="16" t="s">
        <v>14</v>
      </c>
      <c r="B29" s="13"/>
      <c r="C29" s="50"/>
      <c r="D29" s="13"/>
      <c r="E29" s="50"/>
      <c r="F29" s="13"/>
      <c r="G29" s="50"/>
      <c r="H29" s="13"/>
      <c r="I29" s="50"/>
      <c r="J29" s="13"/>
      <c r="K29" s="50"/>
      <c r="L29" s="13"/>
      <c r="M29" s="50"/>
      <c r="N29" s="13"/>
      <c r="O29" s="50"/>
      <c r="P29" s="36"/>
      <c r="Q29" s="70"/>
      <c r="R29" s="36"/>
      <c r="S29" s="88"/>
    </row>
    <row r="30" spans="1:19" ht="16.5" customHeight="1">
      <c r="A30" s="17"/>
      <c r="B30" s="60">
        <f>B28+$E$4</f>
        <v>49210</v>
      </c>
      <c r="C30" s="14"/>
      <c r="D30" s="57">
        <f>SUM(B30*$D$8)</f>
        <v>61512.5</v>
      </c>
      <c r="E30" s="7">
        <f>SUM(B30*$E$8)</f>
        <v>63973</v>
      </c>
      <c r="F30" s="57">
        <f>SUM(B30*$F$8)</f>
        <v>66433.5</v>
      </c>
      <c r="G30" s="7">
        <f>SUM(B30*$G$8)</f>
        <v>68894</v>
      </c>
      <c r="H30" s="57">
        <f>SUM(B30*$H$8)</f>
        <v>71354.5</v>
      </c>
      <c r="I30" s="7">
        <f>SUM(B30*$I$8)</f>
        <v>73815</v>
      </c>
      <c r="J30" s="57">
        <f>SUM(B30*$J$8)</f>
        <v>76275.5</v>
      </c>
      <c r="K30" s="7">
        <f>SUM(B30*$K$8)</f>
        <v>78736</v>
      </c>
      <c r="L30" s="57">
        <f>SUM(B30*$L$8)</f>
        <v>81196.5</v>
      </c>
      <c r="M30" s="7">
        <f>SUM(B30*$M$8)</f>
        <v>83657</v>
      </c>
      <c r="N30" s="57">
        <f>SUM(B30*$N$8)</f>
        <v>86117.5</v>
      </c>
      <c r="O30" s="7">
        <f>SUM(B30*$O$8)</f>
        <v>88578</v>
      </c>
      <c r="P30" s="72">
        <f>SUM(B30*$P$8)</f>
        <v>91038.5</v>
      </c>
      <c r="Q30" s="35">
        <f>SUM(B30*$Q$8)</f>
        <v>93499</v>
      </c>
      <c r="R30" s="72">
        <f>SUM(B30*$R$8)</f>
        <v>95959.5</v>
      </c>
      <c r="S30" s="87">
        <f>SUM(B30*$S$8)</f>
        <v>98420</v>
      </c>
    </row>
    <row r="31" spans="1:19" ht="16.5" customHeight="1" thickBot="1">
      <c r="A31" s="16" t="s">
        <v>15</v>
      </c>
      <c r="B31" s="25"/>
      <c r="C31" s="52"/>
      <c r="D31" s="25"/>
      <c r="E31" s="52"/>
      <c r="F31" s="25"/>
      <c r="G31" s="52"/>
      <c r="H31" s="25"/>
      <c r="I31" s="52"/>
      <c r="J31" s="25"/>
      <c r="K31" s="52"/>
      <c r="L31" s="25"/>
      <c r="M31" s="52"/>
      <c r="N31" s="25"/>
      <c r="O31" s="52"/>
      <c r="P31" s="37"/>
      <c r="Q31" s="71"/>
      <c r="R31" s="37"/>
      <c r="S31" s="96"/>
    </row>
    <row r="32" spans="15:19" ht="16.5" customHeight="1">
      <c r="O32" s="38"/>
      <c r="P32" s="38"/>
      <c r="Q32" s="38"/>
      <c r="R32" s="38"/>
      <c r="S32" s="38"/>
    </row>
    <row r="33" spans="1:19" ht="16.5" customHeight="1">
      <c r="A33" s="8"/>
      <c r="B33" s="8"/>
      <c r="C33" s="8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4:19" ht="16.5" customHeight="1"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4:19" ht="16.5" customHeight="1"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4:19" ht="16.5" customHeight="1">
      <c r="D36" s="1"/>
      <c r="E36" s="2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4:19" ht="16.5" customHeight="1"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4:19" ht="16.5" customHeight="1">
      <c r="D38" s="1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6.5" customHeight="1"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4:19" ht="16.5" customHeight="1"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4:19" ht="16.5" customHeight="1"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4:19" ht="16.5" customHeigh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4" ht="16.5" customHeight="1">
      <c r="D44" s="10"/>
    </row>
  </sheetData>
  <sheetProtection/>
  <printOptions horizontalCentered="1" verticalCentered="1"/>
  <pageMargins left="0.25" right="0" top="1.32" bottom="0.29" header="0.5" footer="0.5"/>
  <pageSetup horizontalDpi="300" verticalDpi="300" orientation="landscape" scale="70" r:id="rId2"/>
  <headerFooter alignWithMargins="0">
    <oddHeader>&amp;C&amp;"Arial MT,Bold"&amp;16Inpatient and Outpatient Surgery 
Monroe County Hospital
Annual Income Scale for Patients Receiving Indigent Care
Effective for 2016
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Monroe County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Monroe County Hospital</dc:creator>
  <cp:keywords/>
  <dc:description/>
  <cp:lastModifiedBy>Debra Flowers</cp:lastModifiedBy>
  <cp:lastPrinted>2016-09-07T19:07:46Z</cp:lastPrinted>
  <dcterms:created xsi:type="dcterms:W3CDTF">2000-03-01T20:05:47Z</dcterms:created>
  <dcterms:modified xsi:type="dcterms:W3CDTF">2016-09-09T12:53:52Z</dcterms:modified>
  <cp:category/>
  <cp:version/>
  <cp:contentType/>
  <cp:contentStatus/>
</cp:coreProperties>
</file>